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 yWindow="30" windowWidth="20730" windowHeight="11760" activeTab="1"/>
  </bookViews>
  <sheets>
    <sheet name="summary" sheetId="6" r:id="rId1"/>
    <sheet name="all data" sheetId="1" r:id="rId2"/>
  </sheets>
  <externalReferences>
    <externalReference r:id="rId3"/>
  </externalReferences>
  <definedNames>
    <definedName name="_xlnm._FilterDatabase" localSheetId="1" hidden="1">'all data'!$A$1:$AE$92</definedName>
    <definedName name="Median_Affordability">'[1]Executive Summary'!$C$13</definedName>
    <definedName name="Minimum_Population">'[1]Executive Summary'!$C$2</definedName>
    <definedName name="Threshold_for_Strong_Job_Growth">'[1]Executive Summary'!$C$3</definedName>
    <definedName name="Z_4CD26C35_CF43_4F41_8985_D09AF1CDE251_.wvu.Cols" localSheetId="1" hidden="1">'all data'!$B:$D,'all data'!$F:$G,'all data'!$J:$W,'all data'!$Y:$AD</definedName>
    <definedName name="Z_4CD26C35_CF43_4F41_8985_D09AF1CDE251_.wvu.FilterData" localSheetId="1" hidden="1">'all data'!$A$1:$AE$92</definedName>
    <definedName name="Z_68BD1AF9_1CB0_481D_A8C1_10EFDAC0C0C9_.wvu.Cols" localSheetId="1" hidden="1">'all data'!$B:$B,'all data'!$D:$E,'all data'!$G:$U,'all data'!$W:$AB,'all data'!$AD:$AE</definedName>
    <definedName name="Z_68BD1AF9_1CB0_481D_A8C1_10EFDAC0C0C9_.wvu.FilterData" localSheetId="1" hidden="1">'all data'!$A$1:$AE$92</definedName>
    <definedName name="Z_7B8E5AB7_FE18_4E42_AE3E_0F750457DC80_.wvu.FilterData" localSheetId="1" hidden="1">'all data'!$A$1:$AE$92</definedName>
    <definedName name="Z_EB5E55CB_4D10_4C33_BB62_52E6EF6E0264_.wvu.Cols" localSheetId="1" hidden="1">'all data'!$B:$D,'all data'!$F:$F,'all data'!$H:$V,'all data'!$X:$AC,'all data'!$AE:$AE</definedName>
    <definedName name="Z_EB5E55CB_4D10_4C33_BB62_52E6EF6E0264_.wvu.FilterData" localSheetId="1" hidden="1">'all data'!$A$1:$AE$92</definedName>
  </definedNames>
  <calcPr calcId="145621"/>
  <customWorkbookViews>
    <customWorkbookView name="2000-2006, More Affordable, Better Job Growth Metros" guid="{68BD1AF9-1CB0-481D-A8C1-10EFDAC0C0C9}" maximized="1" windowWidth="1920" windowHeight="865" activeSheetId="1"/>
    <customWorkbookView name="All Data" guid="{7B8E5AB7-FE18-4E42-AE3E-0F750457DC80}" maximized="1" windowWidth="1920" windowHeight="865" activeSheetId="1"/>
    <customWorkbookView name="2006-2012 More Affordable, Better Job Growth Metros" guid="{EB5E55CB-4D10-4C33-BB62-52E6EF6E0264}" maximized="1" windowWidth="1920" windowHeight="865" activeSheetId="1"/>
    <customWorkbookView name="2008-2012 More Affordable, Better Job Growth Metros" guid="{4CD26C35-CF43-4F41-8985-D09AF1CDE251}" maximized="1" windowWidth="1920" windowHeight="865" activeSheetId="1"/>
  </customWorkbookViews>
</workbook>
</file>

<file path=xl/calcChain.xml><?xml version="1.0" encoding="utf-8"?>
<calcChain xmlns="http://schemas.openxmlformats.org/spreadsheetml/2006/main">
  <c r="I95" i="1" l="1"/>
  <c r="I94" i="1"/>
  <c r="U95" i="1" l="1"/>
  <c r="T95" i="1"/>
  <c r="S95" i="1"/>
  <c r="R95" i="1"/>
  <c r="Q95" i="1"/>
  <c r="P95" i="1"/>
  <c r="O95" i="1"/>
  <c r="N95" i="1"/>
  <c r="M95" i="1"/>
  <c r="L95" i="1"/>
  <c r="K95" i="1"/>
  <c r="J95" i="1"/>
  <c r="E95" i="1"/>
  <c r="D95" i="1"/>
  <c r="C95" i="1"/>
  <c r="B95" i="1"/>
  <c r="C94" i="1"/>
  <c r="D94" i="1"/>
  <c r="E94" i="1"/>
  <c r="J94" i="1"/>
  <c r="K94" i="1"/>
  <c r="L94" i="1"/>
  <c r="M94" i="1"/>
  <c r="N94" i="1"/>
  <c r="O94" i="1"/>
  <c r="P94" i="1"/>
  <c r="Q94" i="1"/>
  <c r="R94" i="1"/>
  <c r="S94" i="1"/>
  <c r="T94" i="1"/>
  <c r="U94" i="1"/>
  <c r="B94" i="1"/>
  <c r="AA7" i="1"/>
  <c r="AA46" i="1"/>
  <c r="AA34" i="1"/>
  <c r="AA74" i="1"/>
  <c r="AA51" i="1"/>
  <c r="AA68" i="1"/>
  <c r="AA27" i="1"/>
  <c r="AA25" i="1"/>
  <c r="AA19" i="1"/>
  <c r="AA58" i="1"/>
  <c r="AA30" i="1"/>
  <c r="AA89" i="1"/>
  <c r="AA8" i="1"/>
  <c r="AA20" i="1"/>
  <c r="AA64" i="1"/>
  <c r="AA69" i="1"/>
  <c r="AA73" i="1"/>
  <c r="AA10" i="1"/>
  <c r="AA5" i="1"/>
  <c r="AA9" i="1"/>
  <c r="AA35" i="1"/>
  <c r="AA44" i="1"/>
  <c r="AA22" i="1"/>
  <c r="AA77" i="1"/>
  <c r="AA53" i="1"/>
  <c r="AA37" i="1"/>
  <c r="AA33" i="1"/>
  <c r="AA11" i="1"/>
  <c r="AA14" i="1"/>
  <c r="AA70" i="1"/>
  <c r="AA49" i="1"/>
  <c r="AA66" i="1"/>
  <c r="AA3" i="1"/>
  <c r="AA43" i="1"/>
  <c r="AA76" i="1"/>
  <c r="AA41" i="1"/>
  <c r="AA78" i="1"/>
  <c r="AA52" i="1"/>
  <c r="AA88" i="1"/>
  <c r="AA21" i="1"/>
  <c r="AA65" i="1"/>
  <c r="AA79" i="1"/>
  <c r="AA75" i="1"/>
  <c r="AA32" i="1"/>
  <c r="AA18" i="1"/>
  <c r="AA82" i="1"/>
  <c r="AA87" i="1"/>
  <c r="AA62" i="1"/>
  <c r="AA13" i="1"/>
  <c r="AA48" i="1"/>
  <c r="AA60" i="1"/>
  <c r="AA24" i="1"/>
  <c r="AA6" i="1"/>
  <c r="AA29" i="1"/>
  <c r="AA67" i="1"/>
  <c r="AA84" i="1"/>
  <c r="AA15" i="1"/>
  <c r="AA16" i="1"/>
  <c r="AA23" i="1"/>
  <c r="AA83" i="1"/>
  <c r="AA39" i="1"/>
  <c r="AA17" i="1"/>
  <c r="AA86" i="1"/>
  <c r="AA80" i="1"/>
  <c r="AA36" i="1"/>
  <c r="AA90" i="1"/>
  <c r="AA57" i="1"/>
  <c r="AA92" i="1"/>
  <c r="AA42" i="1"/>
  <c r="AA26" i="1"/>
  <c r="AA45" i="1"/>
  <c r="AA50" i="1"/>
  <c r="AA59" i="1"/>
  <c r="AA47" i="1"/>
  <c r="AA2" i="1"/>
  <c r="AA71" i="1"/>
  <c r="AA54" i="1"/>
  <c r="AA85" i="1"/>
  <c r="AA55" i="1"/>
  <c r="AA63" i="1"/>
  <c r="AA12" i="1"/>
  <c r="AA28" i="1"/>
  <c r="AA61" i="1"/>
  <c r="AA72" i="1"/>
  <c r="AA31" i="1"/>
  <c r="AA56" i="1"/>
  <c r="AA4" i="1"/>
  <c r="AA38" i="1"/>
  <c r="AA81" i="1"/>
  <c r="AA91" i="1"/>
  <c r="AA40" i="1"/>
  <c r="X2" i="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AA94" i="1" l="1"/>
  <c r="H95" i="1"/>
  <c r="AA95" i="1"/>
  <c r="X94" i="1"/>
  <c r="X95" i="1"/>
  <c r="H94" i="1"/>
  <c r="W76" i="1" l="1"/>
  <c r="W53" i="1"/>
  <c r="W33" i="1"/>
  <c r="W45" i="1"/>
  <c r="W77" i="1"/>
  <c r="W59" i="1"/>
  <c r="W75" i="1"/>
  <c r="W57" i="1"/>
  <c r="W86" i="1"/>
  <c r="W10" i="1"/>
  <c r="W41" i="1"/>
  <c r="W54" i="1"/>
  <c r="W21" i="1"/>
  <c r="W78" i="1"/>
  <c r="W44" i="1"/>
  <c r="W65" i="1"/>
  <c r="W89" i="1"/>
  <c r="W48" i="1"/>
  <c r="W72" i="1"/>
  <c r="W24" i="1"/>
  <c r="W67" i="1"/>
  <c r="W28" i="1"/>
  <c r="W71" i="1"/>
  <c r="W87" i="1"/>
  <c r="W66" i="1"/>
  <c r="W52" i="1"/>
  <c r="W42" i="1"/>
  <c r="W62" i="1"/>
  <c r="W22" i="1"/>
  <c r="W4" i="1"/>
  <c r="W18" i="1"/>
  <c r="W56" i="1"/>
  <c r="W79" i="1"/>
  <c r="W9" i="1"/>
  <c r="W83" i="1"/>
  <c r="W81" i="1"/>
  <c r="W92" i="1"/>
  <c r="W73" i="1"/>
  <c r="W15" i="1"/>
  <c r="W69" i="1"/>
  <c r="W51" i="1"/>
  <c r="W90" i="1"/>
  <c r="W68" i="1"/>
  <c r="W5" i="1"/>
  <c r="W70" i="1"/>
  <c r="W39" i="1"/>
  <c r="W50" i="1"/>
  <c r="W85" i="1"/>
  <c r="W55" i="1"/>
  <c r="W7" i="1"/>
  <c r="W31" i="1"/>
  <c r="W26" i="1"/>
  <c r="W3" i="1"/>
  <c r="W8" i="1"/>
  <c r="W12" i="1"/>
  <c r="W14" i="1"/>
  <c r="W32" i="1"/>
  <c r="W49" i="1"/>
  <c r="W36" i="1"/>
  <c r="W60" i="1"/>
  <c r="W63" i="1"/>
  <c r="W6" i="1"/>
  <c r="W84" i="1"/>
  <c r="W16" i="1"/>
  <c r="W13" i="1"/>
  <c r="W40" i="1"/>
  <c r="W19" i="1"/>
  <c r="W58" i="1"/>
  <c r="W43" i="1"/>
  <c r="W47" i="1"/>
  <c r="W17" i="1"/>
  <c r="W35" i="1"/>
  <c r="W80" i="1"/>
  <c r="W37" i="1"/>
  <c r="W25" i="1"/>
  <c r="W29" i="1"/>
  <c r="W61" i="1"/>
  <c r="W91" i="1"/>
  <c r="W88" i="1"/>
  <c r="W20" i="1"/>
  <c r="W2" i="1"/>
  <c r="W30" i="1"/>
  <c r="W74" i="1"/>
  <c r="W82" i="1"/>
  <c r="W64" i="1"/>
  <c r="W11" i="1"/>
  <c r="W34" i="1"/>
  <c r="W27" i="1"/>
  <c r="W46" i="1"/>
  <c r="W38" i="1"/>
  <c r="W23" i="1"/>
  <c r="V76" i="1"/>
  <c r="V53" i="1"/>
  <c r="V33" i="1"/>
  <c r="V45" i="1"/>
  <c r="V77" i="1"/>
  <c r="V59" i="1"/>
  <c r="V75" i="1"/>
  <c r="V57" i="1"/>
  <c r="V86" i="1"/>
  <c r="V10" i="1"/>
  <c r="V41" i="1"/>
  <c r="V54" i="1"/>
  <c r="V21" i="1"/>
  <c r="V78" i="1"/>
  <c r="V44" i="1"/>
  <c r="V65" i="1"/>
  <c r="V89" i="1"/>
  <c r="V48" i="1"/>
  <c r="V72" i="1"/>
  <c r="V24" i="1"/>
  <c r="V67" i="1"/>
  <c r="V28" i="1"/>
  <c r="V71" i="1"/>
  <c r="V87" i="1"/>
  <c r="V66" i="1"/>
  <c r="V52" i="1"/>
  <c r="V42" i="1"/>
  <c r="V62" i="1"/>
  <c r="V22" i="1"/>
  <c r="V4" i="1"/>
  <c r="V18" i="1"/>
  <c r="V56" i="1"/>
  <c r="V79" i="1"/>
  <c r="V9" i="1"/>
  <c r="V83" i="1"/>
  <c r="V81" i="1"/>
  <c r="V92" i="1"/>
  <c r="V73" i="1"/>
  <c r="V15" i="1"/>
  <c r="V69" i="1"/>
  <c r="V51" i="1"/>
  <c r="V90" i="1"/>
  <c r="V68" i="1"/>
  <c r="V5" i="1"/>
  <c r="V70" i="1"/>
  <c r="V39" i="1"/>
  <c r="V50" i="1"/>
  <c r="V85" i="1"/>
  <c r="V55" i="1"/>
  <c r="V7" i="1"/>
  <c r="V31" i="1"/>
  <c r="V26" i="1"/>
  <c r="V3" i="1"/>
  <c r="V8" i="1"/>
  <c r="V12" i="1"/>
  <c r="V14" i="1"/>
  <c r="V32" i="1"/>
  <c r="V49" i="1"/>
  <c r="V36" i="1"/>
  <c r="V60" i="1"/>
  <c r="V63" i="1"/>
  <c r="V6" i="1"/>
  <c r="V84" i="1"/>
  <c r="V16" i="1"/>
  <c r="V13" i="1"/>
  <c r="V40" i="1"/>
  <c r="V19" i="1"/>
  <c r="V58" i="1"/>
  <c r="V43" i="1"/>
  <c r="V47" i="1"/>
  <c r="V17" i="1"/>
  <c r="V35" i="1"/>
  <c r="V80" i="1"/>
  <c r="V37" i="1"/>
  <c r="V25" i="1"/>
  <c r="V29" i="1"/>
  <c r="V61" i="1"/>
  <c r="V91" i="1"/>
  <c r="V88" i="1"/>
  <c r="V20" i="1"/>
  <c r="V2" i="1"/>
  <c r="V30" i="1"/>
  <c r="V74" i="1"/>
  <c r="V82" i="1"/>
  <c r="V64" i="1"/>
  <c r="V11" i="1"/>
  <c r="V34" i="1"/>
  <c r="V27" i="1"/>
  <c r="V46" i="1"/>
  <c r="V38" i="1"/>
  <c r="V23" i="1"/>
  <c r="G38" i="1"/>
  <c r="G46" i="1"/>
  <c r="G27" i="1"/>
  <c r="G34" i="1"/>
  <c r="G11" i="1"/>
  <c r="G64" i="1"/>
  <c r="G82" i="1"/>
  <c r="G74" i="1"/>
  <c r="G30" i="1"/>
  <c r="G2" i="1"/>
  <c r="G20" i="1"/>
  <c r="G88" i="1"/>
  <c r="G91" i="1"/>
  <c r="G61" i="1"/>
  <c r="G29" i="1"/>
  <c r="G25" i="1"/>
  <c r="G37" i="1"/>
  <c r="G80" i="1"/>
  <c r="G35" i="1"/>
  <c r="G17" i="1"/>
  <c r="G47" i="1"/>
  <c r="G43" i="1"/>
  <c r="G58" i="1"/>
  <c r="G19" i="1"/>
  <c r="G40" i="1"/>
  <c r="G13" i="1"/>
  <c r="G16" i="1"/>
  <c r="G84" i="1"/>
  <c r="G6" i="1"/>
  <c r="G63" i="1"/>
  <c r="G60" i="1"/>
  <c r="G36" i="1"/>
  <c r="G49" i="1"/>
  <c r="G32" i="1"/>
  <c r="G14" i="1"/>
  <c r="G12" i="1"/>
  <c r="G8" i="1"/>
  <c r="G3" i="1"/>
  <c r="G26" i="1"/>
  <c r="G31" i="1"/>
  <c r="G7" i="1"/>
  <c r="G55" i="1"/>
  <c r="G85" i="1"/>
  <c r="G50" i="1"/>
  <c r="G39" i="1"/>
  <c r="G70" i="1"/>
  <c r="G5" i="1"/>
  <c r="G68" i="1"/>
  <c r="G90" i="1"/>
  <c r="G51" i="1"/>
  <c r="G69" i="1"/>
  <c r="G15" i="1"/>
  <c r="G73" i="1"/>
  <c r="G92" i="1"/>
  <c r="G81" i="1"/>
  <c r="G83" i="1"/>
  <c r="G9" i="1"/>
  <c r="G79" i="1"/>
  <c r="G56" i="1"/>
  <c r="G18" i="1"/>
  <c r="G4" i="1"/>
  <c r="G22" i="1"/>
  <c r="G62" i="1"/>
  <c r="G42" i="1"/>
  <c r="G52" i="1"/>
  <c r="G66" i="1"/>
  <c r="G87" i="1"/>
  <c r="G71" i="1"/>
  <c r="G28" i="1"/>
  <c r="G67" i="1"/>
  <c r="G24" i="1"/>
  <c r="G72" i="1"/>
  <c r="G48" i="1"/>
  <c r="G89" i="1"/>
  <c r="G65" i="1"/>
  <c r="G44" i="1"/>
  <c r="G78" i="1"/>
  <c r="G21" i="1"/>
  <c r="G54" i="1"/>
  <c r="G41" i="1"/>
  <c r="G10" i="1"/>
  <c r="G86" i="1"/>
  <c r="G57" i="1"/>
  <c r="G75" i="1"/>
  <c r="G59" i="1"/>
  <c r="G77" i="1"/>
  <c r="G45" i="1"/>
  <c r="G33" i="1"/>
  <c r="G53" i="1"/>
  <c r="G76" i="1"/>
  <c r="G23" i="1"/>
  <c r="F38" i="1"/>
  <c r="F46" i="1"/>
  <c r="F27" i="1"/>
  <c r="F34" i="1"/>
  <c r="F11" i="1"/>
  <c r="F64" i="1"/>
  <c r="F82" i="1"/>
  <c r="F74" i="1"/>
  <c r="F30" i="1"/>
  <c r="F2" i="1"/>
  <c r="F20" i="1"/>
  <c r="F88" i="1"/>
  <c r="F91" i="1"/>
  <c r="F61" i="1"/>
  <c r="F29" i="1"/>
  <c r="F25" i="1"/>
  <c r="F37" i="1"/>
  <c r="F80" i="1"/>
  <c r="F35" i="1"/>
  <c r="F17" i="1"/>
  <c r="F47" i="1"/>
  <c r="F43" i="1"/>
  <c r="F58" i="1"/>
  <c r="F19" i="1"/>
  <c r="F40" i="1"/>
  <c r="F13" i="1"/>
  <c r="F16" i="1"/>
  <c r="F84" i="1"/>
  <c r="F6" i="1"/>
  <c r="F63" i="1"/>
  <c r="F60" i="1"/>
  <c r="F36" i="1"/>
  <c r="F49" i="1"/>
  <c r="F32" i="1"/>
  <c r="F14" i="1"/>
  <c r="F12" i="1"/>
  <c r="F8" i="1"/>
  <c r="F3" i="1"/>
  <c r="F26" i="1"/>
  <c r="F31" i="1"/>
  <c r="F7" i="1"/>
  <c r="F55" i="1"/>
  <c r="F85" i="1"/>
  <c r="F50" i="1"/>
  <c r="F39" i="1"/>
  <c r="F70" i="1"/>
  <c r="F5" i="1"/>
  <c r="F68" i="1"/>
  <c r="F90" i="1"/>
  <c r="F51" i="1"/>
  <c r="F69" i="1"/>
  <c r="F15" i="1"/>
  <c r="F73" i="1"/>
  <c r="F92" i="1"/>
  <c r="F81" i="1"/>
  <c r="F83" i="1"/>
  <c r="F9" i="1"/>
  <c r="F79" i="1"/>
  <c r="F56" i="1"/>
  <c r="F18" i="1"/>
  <c r="F4" i="1"/>
  <c r="F22" i="1"/>
  <c r="F62" i="1"/>
  <c r="F42" i="1"/>
  <c r="F52" i="1"/>
  <c r="F66" i="1"/>
  <c r="F87" i="1"/>
  <c r="F71" i="1"/>
  <c r="F28" i="1"/>
  <c r="F67" i="1"/>
  <c r="F24" i="1"/>
  <c r="F72" i="1"/>
  <c r="F48" i="1"/>
  <c r="F89" i="1"/>
  <c r="F65" i="1"/>
  <c r="F44" i="1"/>
  <c r="F78" i="1"/>
  <c r="F21" i="1"/>
  <c r="F54" i="1"/>
  <c r="F41" i="1"/>
  <c r="F10" i="1"/>
  <c r="F86" i="1"/>
  <c r="F57" i="1"/>
  <c r="F75" i="1"/>
  <c r="F59" i="1"/>
  <c r="F77" i="1"/>
  <c r="F45" i="1"/>
  <c r="F33" i="1"/>
  <c r="F53" i="1"/>
  <c r="F76" i="1"/>
  <c r="F23" i="1"/>
  <c r="Y45" i="1"/>
  <c r="Z45" i="1"/>
  <c r="AB45" i="1"/>
  <c r="AE45" i="1" s="1"/>
  <c r="Y15" i="1"/>
  <c r="Z15" i="1"/>
  <c r="AB15" i="1"/>
  <c r="AE15" i="1" s="1"/>
  <c r="Y34" i="1"/>
  <c r="Z34" i="1"/>
  <c r="AB34" i="1"/>
  <c r="AE34" i="1" s="1"/>
  <c r="Y89" i="1"/>
  <c r="Z89" i="1"/>
  <c r="AB89" i="1"/>
  <c r="AE89" i="1" s="1"/>
  <c r="Y6" i="1"/>
  <c r="Z6" i="1"/>
  <c r="AB6" i="1"/>
  <c r="AE6" i="1" s="1"/>
  <c r="Y20" i="1"/>
  <c r="Z20" i="1"/>
  <c r="AB20" i="1"/>
  <c r="AE20" i="1" s="1"/>
  <c r="Y71" i="1"/>
  <c r="Z71" i="1"/>
  <c r="AB71" i="1"/>
  <c r="AE71" i="1" s="1"/>
  <c r="Y63" i="1"/>
  <c r="Z63" i="1"/>
  <c r="AB63" i="1"/>
  <c r="AE63" i="1" s="1"/>
  <c r="Y62" i="1"/>
  <c r="Z62" i="1"/>
  <c r="AB62" i="1"/>
  <c r="AE62" i="1" s="1"/>
  <c r="Y49" i="1"/>
  <c r="Z49" i="1"/>
  <c r="AB49" i="1"/>
  <c r="AE49" i="1" s="1"/>
  <c r="Y75" i="1"/>
  <c r="Z75" i="1"/>
  <c r="AB75" i="1"/>
  <c r="AE75" i="1" s="1"/>
  <c r="Y59" i="1"/>
  <c r="Z59" i="1"/>
  <c r="AB59" i="1"/>
  <c r="AE59" i="1" s="1"/>
  <c r="Y10" i="1"/>
  <c r="Z10" i="1"/>
  <c r="AB10" i="1"/>
  <c r="AE10" i="1" s="1"/>
  <c r="Y44" i="1"/>
  <c r="Z44" i="1"/>
  <c r="AB44" i="1"/>
  <c r="AE44" i="1" s="1"/>
  <c r="Y84" i="1"/>
  <c r="Z84" i="1"/>
  <c r="AB84" i="1"/>
  <c r="AE84" i="1" s="1"/>
  <c r="Y78" i="1"/>
  <c r="Z78" i="1"/>
  <c r="AB78" i="1"/>
  <c r="AE78" i="1" s="1"/>
  <c r="Y9" i="1"/>
  <c r="Z9" i="1"/>
  <c r="AB9" i="1"/>
  <c r="AE9" i="1" s="1"/>
  <c r="Y57" i="1"/>
  <c r="Z57" i="1"/>
  <c r="AB57" i="1"/>
  <c r="AE57" i="1" s="1"/>
  <c r="Y48" i="1"/>
  <c r="Z48" i="1"/>
  <c r="AB48" i="1"/>
  <c r="AE48" i="1" s="1"/>
  <c r="Y22" i="1"/>
  <c r="Z22" i="1"/>
  <c r="AB22" i="1"/>
  <c r="AE22" i="1" s="1"/>
  <c r="Y24" i="1"/>
  <c r="Z24" i="1"/>
  <c r="AB24" i="1"/>
  <c r="AE24" i="1" s="1"/>
  <c r="Y64" i="1"/>
  <c r="Z64" i="1"/>
  <c r="AB64" i="1"/>
  <c r="AE64" i="1" s="1"/>
  <c r="Y65" i="1"/>
  <c r="Z65" i="1"/>
  <c r="AB65" i="1"/>
  <c r="AE65" i="1" s="1"/>
  <c r="Y60" i="1"/>
  <c r="Z60" i="1"/>
  <c r="AB60" i="1"/>
  <c r="AE60" i="1" s="1"/>
  <c r="Y72" i="1"/>
  <c r="Z72" i="1"/>
  <c r="AB72" i="1"/>
  <c r="AE72" i="1" s="1"/>
  <c r="Y27" i="1"/>
  <c r="Z27" i="1"/>
  <c r="AB27" i="1"/>
  <c r="AE27" i="1" s="1"/>
  <c r="Y54" i="1"/>
  <c r="Z54" i="1"/>
  <c r="AB54" i="1"/>
  <c r="AE54" i="1" s="1"/>
  <c r="Y74" i="1"/>
  <c r="Z74" i="1"/>
  <c r="AB74" i="1"/>
  <c r="AE74" i="1" s="1"/>
  <c r="Y80" i="1"/>
  <c r="Z80" i="1"/>
  <c r="AB80" i="1"/>
  <c r="AE80" i="1" s="1"/>
  <c r="Y40" i="1"/>
  <c r="Z40" i="1"/>
  <c r="AB40" i="1"/>
  <c r="AE40" i="1" s="1"/>
  <c r="Y77" i="1"/>
  <c r="Z77" i="1"/>
  <c r="AB77" i="1"/>
  <c r="AE77" i="1" s="1"/>
  <c r="Y76" i="1"/>
  <c r="Z76" i="1"/>
  <c r="AB76" i="1"/>
  <c r="AE76" i="1" s="1"/>
  <c r="Y26" i="1"/>
  <c r="Z26" i="1"/>
  <c r="AB26" i="1"/>
  <c r="AE26" i="1" s="1"/>
  <c r="Y14" i="1"/>
  <c r="Z14" i="1"/>
  <c r="AB14" i="1"/>
  <c r="AE14" i="1" s="1"/>
  <c r="Y7" i="1"/>
  <c r="Z7" i="1"/>
  <c r="AB7" i="1"/>
  <c r="AE7" i="1" s="1"/>
  <c r="Y23" i="1"/>
  <c r="Z23" i="1"/>
  <c r="AB23" i="1"/>
  <c r="AE23" i="1" s="1"/>
  <c r="Y79" i="1"/>
  <c r="Z79" i="1"/>
  <c r="AB79" i="1"/>
  <c r="AE79" i="1" s="1"/>
  <c r="Y69" i="1"/>
  <c r="Z69" i="1"/>
  <c r="AB69" i="1"/>
  <c r="AE69" i="1" s="1"/>
  <c r="Y17" i="1"/>
  <c r="Z17" i="1"/>
  <c r="AB17" i="1"/>
  <c r="AE17" i="1" s="1"/>
  <c r="Y87" i="1"/>
  <c r="Z87" i="1"/>
  <c r="AB87" i="1"/>
  <c r="AE87" i="1" s="1"/>
  <c r="Y19" i="1"/>
  <c r="Z19" i="1"/>
  <c r="AB19" i="1"/>
  <c r="AE19" i="1" s="1"/>
  <c r="Y90" i="1"/>
  <c r="Z90" i="1"/>
  <c r="AB90" i="1"/>
  <c r="AE90" i="1" s="1"/>
  <c r="Y36" i="1"/>
  <c r="Z36" i="1"/>
  <c r="AB36" i="1"/>
  <c r="AE36" i="1" s="1"/>
  <c r="Y12" i="1"/>
  <c r="Z12" i="1"/>
  <c r="AB12" i="1"/>
  <c r="AE12" i="1" s="1"/>
  <c r="Y88" i="1"/>
  <c r="Z88" i="1"/>
  <c r="AB88" i="1"/>
  <c r="AE88" i="1" s="1"/>
  <c r="Y11" i="1"/>
  <c r="Z11" i="1"/>
  <c r="AB11" i="1"/>
  <c r="AE11" i="1" s="1"/>
  <c r="Y73" i="1"/>
  <c r="Z73" i="1"/>
  <c r="AB73" i="1"/>
  <c r="AE73" i="1" s="1"/>
  <c r="Y52" i="1"/>
  <c r="Z52" i="1"/>
  <c r="AB52" i="1"/>
  <c r="AE52" i="1" s="1"/>
  <c r="Y16" i="1"/>
  <c r="Z16" i="1"/>
  <c r="AB16" i="1"/>
  <c r="AE16" i="1" s="1"/>
  <c r="Y85" i="1"/>
  <c r="Z85" i="1"/>
  <c r="AB85" i="1"/>
  <c r="AE85" i="1" s="1"/>
  <c r="Y33" i="1"/>
  <c r="Z33" i="1"/>
  <c r="AB33" i="1"/>
  <c r="AE33" i="1" s="1"/>
  <c r="Y70" i="1"/>
  <c r="Z70" i="1"/>
  <c r="AB70" i="1"/>
  <c r="AE70" i="1" s="1"/>
  <c r="Y28" i="1"/>
  <c r="Z28" i="1"/>
  <c r="AB28" i="1"/>
  <c r="AE28" i="1" s="1"/>
  <c r="Y47" i="1"/>
  <c r="Z47" i="1"/>
  <c r="AB47" i="1"/>
  <c r="AE47" i="1" s="1"/>
  <c r="Y21" i="1"/>
  <c r="Z21" i="1"/>
  <c r="AB21" i="1"/>
  <c r="AE21" i="1" s="1"/>
  <c r="Y35" i="1"/>
  <c r="Z35" i="1"/>
  <c r="AB35" i="1"/>
  <c r="AE35" i="1" s="1"/>
  <c r="Y67" i="1"/>
  <c r="Z67" i="1"/>
  <c r="AB67" i="1"/>
  <c r="AE67" i="1" s="1"/>
  <c r="Y8" i="1"/>
  <c r="Z8" i="1"/>
  <c r="AB8" i="1"/>
  <c r="AE8" i="1" s="1"/>
  <c r="Y3" i="1"/>
  <c r="Z3" i="1"/>
  <c r="AB3" i="1"/>
  <c r="AE3" i="1" s="1"/>
  <c r="Y86" i="1"/>
  <c r="Z86" i="1"/>
  <c r="AB86" i="1"/>
  <c r="AE86" i="1" s="1"/>
  <c r="Y25" i="1"/>
  <c r="Z25" i="1"/>
  <c r="AB25" i="1"/>
  <c r="AE25" i="1" s="1"/>
  <c r="Y51" i="1"/>
  <c r="Z51" i="1"/>
  <c r="AB51" i="1"/>
  <c r="AE51" i="1" s="1"/>
  <c r="Y83" i="1"/>
  <c r="Z83" i="1"/>
  <c r="AB83" i="1"/>
  <c r="AE83" i="1" s="1"/>
  <c r="Y46" i="1"/>
  <c r="Z46" i="1"/>
  <c r="AB46" i="1"/>
  <c r="AE46" i="1" s="1"/>
  <c r="Y42" i="1"/>
  <c r="Z42" i="1"/>
  <c r="AB42" i="1"/>
  <c r="AE42" i="1" s="1"/>
  <c r="Y5" i="1"/>
  <c r="Z5" i="1"/>
  <c r="AB5" i="1"/>
  <c r="AE5" i="1" s="1"/>
  <c r="Y41" i="1"/>
  <c r="Z41" i="1"/>
  <c r="AB41" i="1"/>
  <c r="AE41" i="1" s="1"/>
  <c r="Y4" i="1"/>
  <c r="Z4" i="1"/>
  <c r="AB4" i="1"/>
  <c r="AE4" i="1" s="1"/>
  <c r="Y58" i="1"/>
  <c r="Z58" i="1"/>
  <c r="AB58" i="1"/>
  <c r="AE58" i="1" s="1"/>
  <c r="Y55" i="1"/>
  <c r="Z55" i="1"/>
  <c r="AB55" i="1"/>
  <c r="AE55" i="1" s="1"/>
  <c r="Y92" i="1"/>
  <c r="Z92" i="1"/>
  <c r="AB92" i="1"/>
  <c r="AE92" i="1" s="1"/>
  <c r="Y81" i="1"/>
  <c r="Z81" i="1"/>
  <c r="AB81" i="1"/>
  <c r="AE81" i="1" s="1"/>
  <c r="Y66" i="1"/>
  <c r="Z66" i="1"/>
  <c r="AB66" i="1"/>
  <c r="AE66" i="1" s="1"/>
  <c r="Y37" i="1"/>
  <c r="Z37" i="1"/>
  <c r="AB37" i="1"/>
  <c r="AE37" i="1" s="1"/>
  <c r="Y29" i="1"/>
  <c r="Z29" i="1"/>
  <c r="AB29" i="1"/>
  <c r="AE29" i="1" s="1"/>
  <c r="Y13" i="1"/>
  <c r="Z13" i="1"/>
  <c r="AB13" i="1"/>
  <c r="AE13" i="1" s="1"/>
  <c r="Y18" i="1"/>
  <c r="Z18" i="1"/>
  <c r="AB18" i="1"/>
  <c r="AE18" i="1" s="1"/>
  <c r="Y31" i="1"/>
  <c r="Z31" i="1"/>
  <c r="AB31" i="1"/>
  <c r="AE31" i="1" s="1"/>
  <c r="Y38" i="1"/>
  <c r="Z38" i="1"/>
  <c r="AB38" i="1"/>
  <c r="AE38" i="1" s="1"/>
  <c r="Y30" i="1"/>
  <c r="Z30" i="1"/>
  <c r="AB30" i="1"/>
  <c r="AE30" i="1" s="1"/>
  <c r="Y61" i="1"/>
  <c r="Z61" i="1"/>
  <c r="AB61" i="1"/>
  <c r="AE61" i="1" s="1"/>
  <c r="Y2" i="1"/>
  <c r="Z2" i="1"/>
  <c r="AB2" i="1"/>
  <c r="AE2" i="1" s="1"/>
  <c r="Y68" i="1"/>
  <c r="Z68" i="1"/>
  <c r="AB68" i="1"/>
  <c r="AE68" i="1" s="1"/>
  <c r="Y82" i="1"/>
  <c r="Z82" i="1"/>
  <c r="AB82" i="1"/>
  <c r="AE82" i="1" s="1"/>
  <c r="Y39" i="1"/>
  <c r="Z39" i="1"/>
  <c r="AB39" i="1"/>
  <c r="AE39" i="1" s="1"/>
  <c r="Y50" i="1"/>
  <c r="Z50" i="1"/>
  <c r="AB50" i="1"/>
  <c r="AE50" i="1" s="1"/>
  <c r="Y56" i="1"/>
  <c r="Z56" i="1"/>
  <c r="AB56" i="1"/>
  <c r="AE56" i="1" s="1"/>
  <c r="Y32" i="1"/>
  <c r="Z32" i="1"/>
  <c r="AB32" i="1"/>
  <c r="AE32" i="1" s="1"/>
  <c r="Y91" i="1"/>
  <c r="Z91" i="1"/>
  <c r="AB91" i="1"/>
  <c r="AE91" i="1" s="1"/>
  <c r="Y43" i="1"/>
  <c r="Z43" i="1"/>
  <c r="AB43" i="1"/>
  <c r="AE43" i="1" s="1"/>
  <c r="Z53" i="1"/>
  <c r="AB53" i="1"/>
  <c r="AE53" i="1" s="1"/>
  <c r="Y53" i="1"/>
  <c r="AB94" i="1" l="1"/>
  <c r="AB95" i="1"/>
  <c r="G94" i="1"/>
  <c r="G95" i="1"/>
  <c r="Z95" i="1"/>
  <c r="Z94" i="1"/>
  <c r="W94" i="1"/>
  <c r="W95" i="1"/>
  <c r="F95" i="1"/>
  <c r="F94" i="1"/>
  <c r="Y95" i="1"/>
  <c r="Y94" i="1"/>
  <c r="V95" i="1"/>
  <c r="V94" i="1"/>
  <c r="AD43" i="1"/>
  <c r="AC91" i="1"/>
  <c r="AD50" i="1"/>
  <c r="AC39" i="1"/>
  <c r="AD2" i="1"/>
  <c r="AD31" i="1"/>
  <c r="AC18" i="1"/>
  <c r="AD37" i="1"/>
  <c r="AC66" i="1"/>
  <c r="AD55" i="1"/>
  <c r="AC58" i="1"/>
  <c r="AD5" i="1"/>
  <c r="AC42" i="1"/>
  <c r="AD51" i="1"/>
  <c r="AC25" i="1"/>
  <c r="AD8" i="1"/>
  <c r="AD21" i="1"/>
  <c r="AC47" i="1"/>
  <c r="AD33" i="1"/>
  <c r="AC85" i="1"/>
  <c r="AD73" i="1"/>
  <c r="AC11" i="1"/>
  <c r="AD36" i="1"/>
  <c r="AC90" i="1"/>
  <c r="AD17" i="1"/>
  <c r="AC69" i="1"/>
  <c r="AD7" i="1"/>
  <c r="AC14" i="1"/>
  <c r="AD77" i="1"/>
  <c r="AC53" i="1"/>
  <c r="AC61" i="1"/>
  <c r="AC40" i="1"/>
  <c r="AD54" i="1"/>
  <c r="AC27" i="1"/>
  <c r="AD65" i="1"/>
  <c r="AC64" i="1"/>
  <c r="AD48" i="1"/>
  <c r="AC57" i="1"/>
  <c r="AD84" i="1"/>
  <c r="AC44" i="1"/>
  <c r="AD75" i="1"/>
  <c r="AC49" i="1"/>
  <c r="AD71" i="1"/>
  <c r="AC20" i="1"/>
  <c r="AD34" i="1"/>
  <c r="AC15" i="1"/>
  <c r="AC50" i="1"/>
  <c r="AD68" i="1"/>
  <c r="AC31" i="1"/>
  <c r="AD29" i="1"/>
  <c r="AC55" i="1"/>
  <c r="AC5" i="1"/>
  <c r="AD83" i="1"/>
  <c r="AC8" i="1"/>
  <c r="AD35" i="1"/>
  <c r="AC33" i="1"/>
  <c r="AD52" i="1"/>
  <c r="AC36" i="1"/>
  <c r="AC17" i="1"/>
  <c r="AD23" i="1"/>
  <c r="AC77" i="1"/>
  <c r="AC54" i="1"/>
  <c r="AD60" i="1"/>
  <c r="AC48" i="1"/>
  <c r="AC84" i="1"/>
  <c r="AC75" i="1"/>
  <c r="AC71" i="1"/>
  <c r="AC34" i="1"/>
  <c r="AC43" i="1"/>
  <c r="AD56" i="1"/>
  <c r="AC2" i="1"/>
  <c r="AD38" i="1"/>
  <c r="AC37" i="1"/>
  <c r="AD92" i="1"/>
  <c r="AD41" i="1"/>
  <c r="AC51" i="1"/>
  <c r="AD3" i="1"/>
  <c r="AC21" i="1"/>
  <c r="AD70" i="1"/>
  <c r="AC73" i="1"/>
  <c r="AD12" i="1"/>
  <c r="AD87" i="1"/>
  <c r="AC7" i="1"/>
  <c r="AD76" i="1"/>
  <c r="AD74" i="1"/>
  <c r="AC65" i="1"/>
  <c r="AD22" i="1"/>
  <c r="AD78" i="1"/>
  <c r="AD59" i="1"/>
  <c r="AD63" i="1"/>
  <c r="AD89" i="1"/>
  <c r="AD32" i="1"/>
  <c r="AC56" i="1"/>
  <c r="AD82" i="1"/>
  <c r="AC68" i="1"/>
  <c r="AD30" i="1"/>
  <c r="AC38" i="1"/>
  <c r="AD13" i="1"/>
  <c r="AC29" i="1"/>
  <c r="AD81" i="1"/>
  <c r="AC92" i="1"/>
  <c r="AD4" i="1"/>
  <c r="AC41" i="1"/>
  <c r="AD46" i="1"/>
  <c r="AC83" i="1"/>
  <c r="AD86" i="1"/>
  <c r="AC3" i="1"/>
  <c r="AD67" i="1"/>
  <c r="AC35" i="1"/>
  <c r="AD28" i="1"/>
  <c r="AC70" i="1"/>
  <c r="AD16" i="1"/>
  <c r="AC52" i="1"/>
  <c r="AD88" i="1"/>
  <c r="AC12" i="1"/>
  <c r="AD19" i="1"/>
  <c r="AC87" i="1"/>
  <c r="AD79" i="1"/>
  <c r="AC23" i="1"/>
  <c r="AD26" i="1"/>
  <c r="AC76" i="1"/>
  <c r="AD80" i="1"/>
  <c r="AC74" i="1"/>
  <c r="AD72" i="1"/>
  <c r="AC60" i="1"/>
  <c r="AD24" i="1"/>
  <c r="AC22" i="1"/>
  <c r="AD9" i="1"/>
  <c r="AC78" i="1"/>
  <c r="AD10" i="1"/>
  <c r="AC59" i="1"/>
  <c r="AD62" i="1"/>
  <c r="AC63" i="1"/>
  <c r="AD6" i="1"/>
  <c r="AC89" i="1"/>
  <c r="AD45" i="1"/>
  <c r="AD53" i="1"/>
  <c r="AD91" i="1"/>
  <c r="AC32" i="1"/>
  <c r="AD39" i="1"/>
  <c r="AC82" i="1"/>
  <c r="AD61" i="1"/>
  <c r="AC30" i="1"/>
  <c r="AD18" i="1"/>
  <c r="AC13" i="1"/>
  <c r="AD66" i="1"/>
  <c r="AC81" i="1"/>
  <c r="AD58" i="1"/>
  <c r="AC4" i="1"/>
  <c r="AD42" i="1"/>
  <c r="AC46" i="1"/>
  <c r="AD25" i="1"/>
  <c r="AC86" i="1"/>
  <c r="AC67" i="1"/>
  <c r="AD47" i="1"/>
  <c r="AC28" i="1"/>
  <c r="AD85" i="1"/>
  <c r="AC16" i="1"/>
  <c r="AD11" i="1"/>
  <c r="AC88" i="1"/>
  <c r="AD90" i="1"/>
  <c r="AC19" i="1"/>
  <c r="AD69" i="1"/>
  <c r="AC79" i="1"/>
  <c r="AD14" i="1"/>
  <c r="AC26" i="1"/>
  <c r="AD40" i="1"/>
  <c r="AC80" i="1"/>
  <c r="AD27" i="1"/>
  <c r="AC72" i="1"/>
  <c r="AD64" i="1"/>
  <c r="AC24" i="1"/>
  <c r="AD57" i="1"/>
  <c r="AC9" i="1"/>
  <c r="AD44" i="1"/>
  <c r="AC10" i="1"/>
  <c r="AD49" i="1"/>
  <c r="AC62" i="1"/>
  <c r="AD20" i="1"/>
  <c r="AC6" i="1"/>
  <c r="AD15" i="1"/>
  <c r="AC45" i="1"/>
  <c r="AE95" i="1" l="1"/>
  <c r="AE94" i="1"/>
  <c r="AC95" i="1"/>
  <c r="AC94" i="1"/>
  <c r="AD95" i="1"/>
  <c r="AD94" i="1"/>
</calcChain>
</file>

<file path=xl/sharedStrings.xml><?xml version="1.0" encoding="utf-8"?>
<sst xmlns="http://schemas.openxmlformats.org/spreadsheetml/2006/main" count="157" uniqueCount="139">
  <si>
    <t>Population 2000</t>
  </si>
  <si>
    <t>Population 2006</t>
  </si>
  <si>
    <t>Population 2012</t>
  </si>
  <si>
    <t>Median home value 2000</t>
  </si>
  <si>
    <t>Median home value 2006</t>
  </si>
  <si>
    <t>Median home value 2012</t>
  </si>
  <si>
    <t>Median income 2000</t>
  </si>
  <si>
    <t>Median income 2006</t>
  </si>
  <si>
    <t>Median income 2012</t>
  </si>
  <si>
    <t>New York, NY</t>
  </si>
  <si>
    <t>Los Angeles, CA</t>
  </si>
  <si>
    <t>Chicago, IL</t>
  </si>
  <si>
    <t>Washington, DC</t>
  </si>
  <si>
    <t>Houston, TX</t>
  </si>
  <si>
    <t>Atlanta, GA</t>
  </si>
  <si>
    <t>Philadelphia, PA</t>
  </si>
  <si>
    <t>Dallas, TX</t>
  </si>
  <si>
    <t>Riverside, CA</t>
  </si>
  <si>
    <t>Phoenix, AZ</t>
  </si>
  <si>
    <t>Minneapolis, MN</t>
  </si>
  <si>
    <t>Orange County, CA</t>
  </si>
  <si>
    <t>San Diego, CA</t>
  </si>
  <si>
    <t>Boston, MA</t>
  </si>
  <si>
    <t>Long Island, NY</t>
  </si>
  <si>
    <t>Baltimore, MD</t>
  </si>
  <si>
    <t>Tampa, FL</t>
  </si>
  <si>
    <t>Oakland, CA</t>
  </si>
  <si>
    <t>Pittsburgh, PA</t>
  </si>
  <si>
    <t>Seattle, WA</t>
  </si>
  <si>
    <t>Miami, FL</t>
  </si>
  <si>
    <t>Edison, NJ</t>
  </si>
  <si>
    <t>Denver, CO</t>
  </si>
  <si>
    <t>Detroit, MI</t>
  </si>
  <si>
    <t>Newark, NJ</t>
  </si>
  <si>
    <t>St. Louis, MO</t>
  </si>
  <si>
    <t>Portland, OR</t>
  </si>
  <si>
    <t>Sacramento, CA</t>
  </si>
  <si>
    <t>San Francisco, CA</t>
  </si>
  <si>
    <t>San Jose, CA</t>
  </si>
  <si>
    <t>Fort Worth, TX</t>
  </si>
  <si>
    <t>Orlando, FL</t>
  </si>
  <si>
    <t>Fort Lauderdale, FL</t>
  </si>
  <si>
    <t>Cleveland, OH</t>
  </si>
  <si>
    <t>San Antonio, TX</t>
  </si>
  <si>
    <t>Springfield, MA</t>
  </si>
  <si>
    <t>Las Vegas, NV</t>
  </si>
  <si>
    <t>Virginia Beach, VA</t>
  </si>
  <si>
    <t>Charlotte, NC</t>
  </si>
  <si>
    <t>Austin, TX</t>
  </si>
  <si>
    <t>Columbus, OH</t>
  </si>
  <si>
    <t>Warren, MI</t>
  </si>
  <si>
    <t>Camden, NJ</t>
  </si>
  <si>
    <t>Buffalo, NY</t>
  </si>
  <si>
    <t>West Palm Beach, FL</t>
  </si>
  <si>
    <t>Jacksonville, FL</t>
  </si>
  <si>
    <t>Raleigh-Durham, NC</t>
  </si>
  <si>
    <t>Cincinnati, OH</t>
  </si>
  <si>
    <t>New Haven, CT</t>
  </si>
  <si>
    <t>Salt Lake City, UT</t>
  </si>
  <si>
    <t>Memphis, TN</t>
  </si>
  <si>
    <t>Danbury, CT</t>
  </si>
  <si>
    <t>Honolulu, HI</t>
  </si>
  <si>
    <t>Providence, RI</t>
  </si>
  <si>
    <t>Indianapolis, IN</t>
  </si>
  <si>
    <t>Tucson, AZ</t>
  </si>
  <si>
    <t>Richmond, VA</t>
  </si>
  <si>
    <t>Fresno, CA</t>
  </si>
  <si>
    <t>Albany, NY</t>
  </si>
  <si>
    <t>Ventura, CA</t>
  </si>
  <si>
    <t>Leominster, MA</t>
  </si>
  <si>
    <t>Lawrence, MA</t>
  </si>
  <si>
    <t>Tacoma, WA</t>
  </si>
  <si>
    <t>Nashville, TN</t>
  </si>
  <si>
    <t>Allentown, PA</t>
  </si>
  <si>
    <t>El Paso, TX</t>
  </si>
  <si>
    <t>Bakersfield, CA</t>
  </si>
  <si>
    <t>Oklahoma City, OK</t>
  </si>
  <si>
    <t>Wilmington, DE</t>
  </si>
  <si>
    <t>Gary, IN</t>
  </si>
  <si>
    <t>Albuquerque, NM</t>
  </si>
  <si>
    <t>Poughkeepsie, NY</t>
  </si>
  <si>
    <t>North Port, FL</t>
  </si>
  <si>
    <t>Grand Rapids, MI</t>
  </si>
  <si>
    <t>McAllen, TX</t>
  </si>
  <si>
    <t>Stockton, CA</t>
  </si>
  <si>
    <t>Greensboro, NC</t>
  </si>
  <si>
    <t>Akron, OH</t>
  </si>
  <si>
    <t>Kansas City, MO</t>
  </si>
  <si>
    <t>Syracuse, NY</t>
  </si>
  <si>
    <t>Colorado Springs, CO</t>
  </si>
  <si>
    <t>Norwich, CT</t>
  </si>
  <si>
    <t>Lakeland, FL</t>
  </si>
  <si>
    <t>Palm Bay, FL</t>
  </si>
  <si>
    <t>Lancaster, PA</t>
  </si>
  <si>
    <t>Harrisburg, PA</t>
  </si>
  <si>
    <t>Wichita, KS</t>
  </si>
  <si>
    <t>Modesto, CA</t>
  </si>
  <si>
    <t>Little Rock, AR</t>
  </si>
  <si>
    <t>Cape Coral, FL</t>
  </si>
  <si>
    <t>Provo, UT</t>
  </si>
  <si>
    <t>Jobs 2000</t>
  </si>
  <si>
    <t>Jobs 2006</t>
  </si>
  <si>
    <t>Jobs 2012</t>
  </si>
  <si>
    <t>Affordability 2006</t>
  </si>
  <si>
    <t>Affordability 2012</t>
  </si>
  <si>
    <t>Affordability 2000</t>
  </si>
  <si>
    <t>% Jobs Change
2000-2006</t>
  </si>
  <si>
    <t>% Pop Change
2000-2006</t>
  </si>
  <si>
    <t>% Jobs Change
2006-2012</t>
  </si>
  <si>
    <t>% Pop Change
2006-2012</t>
  </si>
  <si>
    <t>Affordability Avg 00-06</t>
  </si>
  <si>
    <t>Affordability Avg 06-12</t>
  </si>
  <si>
    <t>Affordability</t>
  </si>
  <si>
    <t>Population Change 2000-2006</t>
  </si>
  <si>
    <t>Population Change 2006-2012</t>
  </si>
  <si>
    <t>Job Growth</t>
  </si>
  <si>
    <t>Median</t>
  </si>
  <si>
    <t>Average</t>
  </si>
  <si>
    <t>Median affordability (lower is more affordable):</t>
  </si>
  <si>
    <t>Above Median</t>
  </si>
  <si>
    <t>Below Median</t>
  </si>
  <si>
    <t>Jobs 2008</t>
  </si>
  <si>
    <t>Population 2008</t>
  </si>
  <si>
    <t>Median home value 2008</t>
  </si>
  <si>
    <t>% Pop Change
2008-2012</t>
  </si>
  <si>
    <t>% Jobs Change
2008-2012</t>
  </si>
  <si>
    <t>Affordability 2008</t>
  </si>
  <si>
    <t>Metro name</t>
  </si>
  <si>
    <t>Median Income 2008</t>
  </si>
  <si>
    <t>Affordability Avg 08-12</t>
  </si>
  <si>
    <t>Population Change 2008-2012</t>
  </si>
  <si>
    <r>
      <t xml:space="preserve">Above </t>
    </r>
    <r>
      <rPr>
        <b/>
        <sz val="11"/>
        <color theme="1"/>
        <rFont val="Calibri"/>
        <family val="2"/>
        <scheme val="minor"/>
      </rPr>
      <t>Zero</t>
    </r>
  </si>
  <si>
    <t>Affordability and Population Growth</t>
  </si>
  <si>
    <t>Number of metro areas:</t>
  </si>
  <si>
    <r>
      <t xml:space="preserve">Number of metros with </t>
    </r>
    <r>
      <rPr>
        <b/>
        <sz val="11"/>
        <color theme="1"/>
        <rFont val="Calibri"/>
        <family val="2"/>
        <scheme val="minor"/>
      </rPr>
      <t>job growth &gt; 0%</t>
    </r>
    <r>
      <rPr>
        <sz val="11"/>
        <color theme="1"/>
        <rFont val="Calibri"/>
        <family val="2"/>
        <scheme val="minor"/>
      </rPr>
      <t>:</t>
    </r>
  </si>
  <si>
    <t>Number of metros with above median job growth:</t>
  </si>
  <si>
    <t>% Pop Change 2012-2013*</t>
  </si>
  <si>
    <t>* Population Change for 2013 was based on county level ACS data from July 2010 through July 2013</t>
  </si>
  <si>
    <r>
      <rPr>
        <b/>
        <sz val="11"/>
        <color theme="1"/>
        <rFont val="Calibri"/>
        <family val="2"/>
        <scheme val="minor"/>
      </rPr>
      <t>Summary:</t>
    </r>
    <r>
      <rPr>
        <sz val="11"/>
        <color theme="1"/>
        <rFont val="Calibri"/>
        <family val="2"/>
        <scheme val="minor"/>
      </rPr>
      <t xml:space="preserve">  In the 2000 to 2006 period, job growth trumped affordability in terms of population increase.  Metros that were less affordable but had strong job growth saw population increase 1.2 percentage points more (13.4% vs. 12.2%) than metros that were more affordable.  But in the 2006 to 2012 period, affordability played a more important role.  More affordable metros with strong job growth grew 2.3 percentage points more (8.3% vs. 6.0%) than less affordable metros with job growth.
</t>
    </r>
    <r>
      <rPr>
        <b/>
        <u/>
        <sz val="11"/>
        <color theme="1"/>
        <rFont val="Calibri"/>
        <family val="2"/>
        <scheme val="minor"/>
      </rPr>
      <t>Note</t>
    </r>
    <r>
      <rPr>
        <b/>
        <sz val="11"/>
        <color theme="1"/>
        <rFont val="Calibri"/>
        <family val="2"/>
        <scheme val="minor"/>
      </rPr>
      <t>:</t>
    </r>
    <r>
      <rPr>
        <sz val="11"/>
        <color theme="1"/>
        <rFont val="Calibri"/>
        <family val="2"/>
        <scheme val="minor"/>
      </rPr>
      <t xml:space="preserve"> To filter the list of metro areas based on job growth and affordability, go to the 'View' tab in Excel and select 'Custom Views'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</si>
</sst>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quot;$&quot;#,##0"/>
    <numFmt numFmtId="165" formatCode="#,##0.0"/>
    <numFmt numFmtId="166" formatCode="0.0"/>
    <numFmt numFmtId="167"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9"/>
      <color theme="1"/>
      <name val="Calibri"/>
      <family val="2"/>
      <scheme val="minor"/>
    </font>
    <font>
      <sz val="9"/>
      <color theme="1"/>
      <name val="Calibri"/>
      <family val="2"/>
      <scheme val="minor"/>
    </font>
    <font>
      <b/>
      <sz val="14"/>
      <color theme="1"/>
      <name val="Calibri"/>
      <family val="2"/>
      <scheme val="minor"/>
    </font>
    <font>
      <b/>
      <sz val="9"/>
      <color theme="1"/>
      <name val="Calibri"/>
      <family val="2"/>
      <scheme val="minor"/>
    </font>
    <font>
      <sz val="10"/>
      <name val="Arial"/>
      <family val="2"/>
    </font>
    <font>
      <b/>
      <sz val="16"/>
      <color theme="1"/>
      <name val="Calibri"/>
      <family val="2"/>
      <scheme val="minor"/>
    </font>
    <font>
      <sz val="10"/>
      <color theme="1"/>
      <name val="Calibri"/>
      <family val="2"/>
      <scheme val="minor"/>
    </font>
    <font>
      <b/>
      <u/>
      <sz val="11"/>
      <color theme="1"/>
      <name val="Calibri"/>
      <family val="2"/>
      <scheme val="minor"/>
    </font>
    <font>
      <sz val="9"/>
      <color theme="0" tint="-0.499984740745262"/>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xf numFmtId="0" fontId="18" fillId="0" borderId="0"/>
    <xf numFmtId="0" fontId="18" fillId="0" borderId="0"/>
    <xf numFmtId="0" fontId="18" fillId="0" borderId="0"/>
    <xf numFmtId="44" fontId="1" fillId="0" borderId="0" applyFont="0" applyFill="0" applyBorder="0" applyAlignment="0" applyProtection="0"/>
    <xf numFmtId="0" fontId="23" fillId="0" borderId="0"/>
  </cellStyleXfs>
  <cellXfs count="46">
    <xf numFmtId="0" fontId="0" fillId="0" borderId="0" xfId="0"/>
    <xf numFmtId="0" fontId="19" fillId="0" borderId="0" xfId="0" applyFont="1" applyAlignment="1">
      <alignment wrapText="1"/>
    </xf>
    <xf numFmtId="0" fontId="20" fillId="0" borderId="0" xfId="0" applyFont="1"/>
    <xf numFmtId="3" fontId="20" fillId="0" borderId="0" xfId="0" applyNumberFormat="1" applyFont="1"/>
    <xf numFmtId="167" fontId="20" fillId="0" borderId="0" xfId="43" applyNumberFormat="1" applyFont="1"/>
    <xf numFmtId="164" fontId="20" fillId="0" borderId="0" xfId="0" applyNumberFormat="1" applyFont="1"/>
    <xf numFmtId="165" fontId="20" fillId="0" borderId="0" xfId="0" applyNumberFormat="1" applyFont="1"/>
    <xf numFmtId="166" fontId="20" fillId="0" borderId="0" xfId="0" applyNumberFormat="1" applyFont="1"/>
    <xf numFmtId="0" fontId="0" fillId="0" borderId="0" xfId="0" applyAlignment="1">
      <alignment wrapText="1"/>
    </xf>
    <xf numFmtId="0" fontId="0" fillId="0" borderId="0" xfId="0"/>
    <xf numFmtId="0" fontId="22" fillId="0" borderId="0" xfId="0" applyFont="1"/>
    <xf numFmtId="3" fontId="22" fillId="0" borderId="0" xfId="0" applyNumberFormat="1" applyFont="1"/>
    <xf numFmtId="167" fontId="22" fillId="0" borderId="0" xfId="43" applyNumberFormat="1" applyFont="1"/>
    <xf numFmtId="0" fontId="0" fillId="0" borderId="0" xfId="0" applyFont="1"/>
    <xf numFmtId="0" fontId="0" fillId="0" borderId="0" xfId="0" applyAlignment="1">
      <alignment horizontal="center"/>
    </xf>
    <xf numFmtId="167" fontId="0" fillId="0" borderId="0" xfId="43" applyNumberFormat="1" applyFont="1" applyBorder="1" applyAlignment="1">
      <alignment horizontal="center" vertical="center"/>
    </xf>
    <xf numFmtId="167" fontId="0" fillId="0" borderId="10" xfId="43" applyNumberFormat="1" applyFont="1" applyBorder="1" applyAlignment="1">
      <alignment horizontal="center" vertical="center"/>
    </xf>
    <xf numFmtId="0" fontId="0" fillId="33" borderId="0" xfId="0" applyFill="1" applyBorder="1" applyAlignment="1">
      <alignment horizontal="center" vertical="center"/>
    </xf>
    <xf numFmtId="0" fontId="0" fillId="33" borderId="10" xfId="0" applyFill="1" applyBorder="1" applyAlignment="1">
      <alignment horizontal="center" vertical="center"/>
    </xf>
    <xf numFmtId="0" fontId="0" fillId="35" borderId="0" xfId="0" applyFill="1" applyAlignment="1">
      <alignment horizontal="center" vertical="center" wrapText="1"/>
    </xf>
    <xf numFmtId="3" fontId="19" fillId="0" borderId="0" xfId="0" applyNumberFormat="1" applyFont="1" applyAlignment="1">
      <alignment horizontal="right" wrapText="1"/>
    </xf>
    <xf numFmtId="0" fontId="19" fillId="0" borderId="0" xfId="0" applyFont="1" applyAlignment="1">
      <alignment horizontal="right" wrapText="1"/>
    </xf>
    <xf numFmtId="164" fontId="19" fillId="0" borderId="0" xfId="0" applyNumberFormat="1" applyFont="1" applyAlignment="1">
      <alignment horizontal="right" wrapText="1"/>
    </xf>
    <xf numFmtId="164" fontId="22" fillId="0" borderId="0" xfId="0" applyNumberFormat="1" applyFont="1"/>
    <xf numFmtId="165" fontId="22" fillId="0" borderId="0" xfId="0" applyNumberFormat="1" applyFont="1"/>
    <xf numFmtId="166" fontId="22" fillId="0" borderId="0" xfId="0" applyNumberFormat="1" applyFont="1"/>
    <xf numFmtId="164" fontId="20" fillId="0" borderId="0" xfId="47" applyNumberFormat="1" applyFont="1"/>
    <xf numFmtId="164" fontId="22" fillId="0" borderId="0" xfId="47" applyNumberFormat="1" applyFont="1"/>
    <xf numFmtId="166" fontId="0" fillId="0" borderId="0" xfId="0" applyNumberFormat="1" applyAlignment="1">
      <alignment horizontal="center"/>
    </xf>
    <xf numFmtId="167" fontId="25" fillId="0" borderId="0" xfId="43" applyNumberFormat="1" applyFont="1"/>
    <xf numFmtId="0" fontId="27" fillId="0" borderId="0" xfId="0" applyFont="1"/>
    <xf numFmtId="0" fontId="18" fillId="0" borderId="0" xfId="44"/>
    <xf numFmtId="0" fontId="16" fillId="34" borderId="0" xfId="0" applyFont="1" applyFill="1" applyBorder="1" applyAlignment="1">
      <alignment horizontal="center" vertical="center"/>
    </xf>
    <xf numFmtId="0" fontId="16" fillId="34" borderId="10" xfId="0" applyFont="1" applyFill="1" applyBorder="1" applyAlignment="1">
      <alignment horizontal="center" vertical="center"/>
    </xf>
    <xf numFmtId="0" fontId="0" fillId="0" borderId="0" xfId="0" applyAlignment="1">
      <alignment horizontal="left" vertical="top" wrapText="1"/>
    </xf>
    <xf numFmtId="0" fontId="24" fillId="0" borderId="0" xfId="0" applyFont="1" applyAlignment="1">
      <alignment horizontal="center"/>
    </xf>
    <xf numFmtId="0" fontId="21" fillId="0" borderId="0" xfId="0" applyFont="1" applyAlignment="1">
      <alignment horizontal="center"/>
    </xf>
    <xf numFmtId="0" fontId="16" fillId="36" borderId="0" xfId="0" applyFont="1" applyFill="1" applyAlignment="1">
      <alignment horizontal="center" vertical="center"/>
    </xf>
    <xf numFmtId="0" fontId="20" fillId="0" borderId="0" xfId="0" applyFont="1" applyFill="1"/>
    <xf numFmtId="3" fontId="20" fillId="0" borderId="0" xfId="0" applyNumberFormat="1" applyFont="1" applyFill="1"/>
    <xf numFmtId="167" fontId="20" fillId="0" borderId="0" xfId="43" applyNumberFormat="1" applyFont="1" applyFill="1"/>
    <xf numFmtId="167" fontId="25" fillId="0" borderId="0" xfId="43" applyNumberFormat="1" applyFont="1" applyFill="1"/>
    <xf numFmtId="164" fontId="20" fillId="0" borderId="0" xfId="0" applyNumberFormat="1" applyFont="1" applyFill="1"/>
    <xf numFmtId="164" fontId="20" fillId="0" borderId="0" xfId="47" applyNumberFormat="1" applyFont="1" applyFill="1"/>
    <xf numFmtId="165" fontId="20" fillId="0" borderId="0" xfId="0" applyNumberFormat="1" applyFont="1" applyFill="1"/>
    <xf numFmtId="166" fontId="20" fillId="0" borderId="0" xfId="0" applyNumberFormat="1" applyFont="1" applyFill="1"/>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7"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cellStyle name="Normal 2 2" xfId="45"/>
    <cellStyle name="Normal 2 2 2" xfId="46"/>
    <cellStyle name="Normal 3" xfId="42"/>
    <cellStyle name="Normal 3 2" xfId="48"/>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HelveticaNeue LT 75 Bold" panose="020B0804020202020204" pitchFamily="34" charset="0"/>
              </a:defRPr>
            </a:pPr>
            <a:r>
              <a:rPr lang="en-US" sz="1600">
                <a:latin typeface="HelveticaNeue LT 75 Bold" panose="020B0804020202020204" pitchFamily="34" charset="0"/>
              </a:rPr>
              <a:t>Population Change in </a:t>
            </a:r>
          </a:p>
          <a:p>
            <a:pPr>
              <a:defRPr sz="1600">
                <a:latin typeface="HelveticaNeue LT 75 Bold" panose="020B0804020202020204" pitchFamily="34" charset="0"/>
              </a:defRPr>
            </a:pPr>
            <a:r>
              <a:rPr lang="en-US" sz="1600">
                <a:latin typeface="HelveticaNeue LT 75 Bold" panose="020B0804020202020204" pitchFamily="34" charset="0"/>
              </a:rPr>
              <a:t>Metro</a:t>
            </a:r>
            <a:r>
              <a:rPr lang="en-US" sz="1600" baseline="0">
                <a:latin typeface="HelveticaNeue LT 75 Bold" panose="020B0804020202020204" pitchFamily="34" charset="0"/>
              </a:rPr>
              <a:t> Areas with Better Job Growth</a:t>
            </a:r>
            <a:endParaRPr lang="en-US" sz="1600">
              <a:latin typeface="HelveticaNeue LT 75 Bold" panose="020B0804020202020204" pitchFamily="34" charset="0"/>
            </a:endParaRPr>
          </a:p>
        </c:rich>
      </c:tx>
      <c:layout/>
      <c:overlay val="0"/>
    </c:title>
    <c:autoTitleDeleted val="0"/>
    <c:plotArea>
      <c:layout/>
      <c:barChart>
        <c:barDir val="col"/>
        <c:grouping val="clustered"/>
        <c:varyColors val="0"/>
        <c:ser>
          <c:idx val="0"/>
          <c:order val="0"/>
          <c:tx>
            <c:v>More Affordable Metros</c:v>
          </c:tx>
          <c:invertIfNegative val="0"/>
          <c:dLbls>
            <c:txPr>
              <a:bodyPr/>
              <a:lstStyle/>
              <a:p>
                <a:pPr>
                  <a:defRPr sz="1050" b="1">
                    <a:latin typeface="HelveticaNeue LT 75 Bold" panose="020B08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Lit>
              <c:ptCount val="2"/>
              <c:pt idx="0">
                <c:v>2000-2006</c:v>
              </c:pt>
              <c:pt idx="1">
                <c:v>2006-2012</c:v>
              </c:pt>
            </c:strLit>
          </c:cat>
          <c:val>
            <c:numRef>
              <c:f>(summary!$C$15,summary!$C$24)</c:f>
              <c:numCache>
                <c:formatCode>0.0%</c:formatCode>
                <c:ptCount val="2"/>
                <c:pt idx="0">
                  <c:v>0.129</c:v>
                </c:pt>
                <c:pt idx="1">
                  <c:v>9.9000000000000005E-2</c:v>
                </c:pt>
              </c:numCache>
            </c:numRef>
          </c:val>
        </c:ser>
        <c:ser>
          <c:idx val="1"/>
          <c:order val="1"/>
          <c:tx>
            <c:v>Less Affordable Metros</c:v>
          </c:tx>
          <c:invertIfNegative val="0"/>
          <c:dLbls>
            <c:txPr>
              <a:bodyPr/>
              <a:lstStyle/>
              <a:p>
                <a:pPr>
                  <a:defRPr sz="1050" b="1">
                    <a:latin typeface="HelveticaNeue LT 75 Bold" panose="020B08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dLbls>
          <c:cat>
            <c:strLit>
              <c:ptCount val="2"/>
              <c:pt idx="0">
                <c:v>2000-2006</c:v>
              </c:pt>
              <c:pt idx="1">
                <c:v>2006-2012</c:v>
              </c:pt>
            </c:strLit>
          </c:cat>
          <c:val>
            <c:numRef>
              <c:f>(summary!$C$16,summary!$C$25)</c:f>
              <c:numCache>
                <c:formatCode>0.0%</c:formatCode>
                <c:ptCount val="2"/>
                <c:pt idx="0">
                  <c:v>0.13400000000000001</c:v>
                </c:pt>
                <c:pt idx="1">
                  <c:v>7.3999999999999996E-2</c:v>
                </c:pt>
              </c:numCache>
            </c:numRef>
          </c:val>
        </c:ser>
        <c:dLbls>
          <c:showLegendKey val="0"/>
          <c:showVal val="0"/>
          <c:showCatName val="0"/>
          <c:showSerName val="0"/>
          <c:showPercent val="0"/>
          <c:showBubbleSize val="0"/>
        </c:dLbls>
        <c:gapWidth val="150"/>
        <c:axId val="51383808"/>
        <c:axId val="61583872"/>
      </c:barChart>
      <c:catAx>
        <c:axId val="51383808"/>
        <c:scaling>
          <c:orientation val="minMax"/>
        </c:scaling>
        <c:delete val="0"/>
        <c:axPos val="b"/>
        <c:numFmt formatCode="General" sourceLinked="1"/>
        <c:majorTickMark val="out"/>
        <c:minorTickMark val="none"/>
        <c:tickLblPos val="nextTo"/>
        <c:crossAx val="61583872"/>
        <c:crosses val="autoZero"/>
        <c:auto val="1"/>
        <c:lblAlgn val="ctr"/>
        <c:lblOffset val="100"/>
        <c:noMultiLvlLbl val="0"/>
      </c:catAx>
      <c:valAx>
        <c:axId val="61583872"/>
        <c:scaling>
          <c:orientation val="minMax"/>
        </c:scaling>
        <c:delete val="0"/>
        <c:axPos val="l"/>
        <c:numFmt formatCode="0%" sourceLinked="0"/>
        <c:majorTickMark val="out"/>
        <c:minorTickMark val="none"/>
        <c:tickLblPos val="nextTo"/>
        <c:txPr>
          <a:bodyPr/>
          <a:lstStyle/>
          <a:p>
            <a:pPr>
              <a:defRPr>
                <a:latin typeface="HelveticaNeue LT 55 Roman" panose="020B0604020202020204" pitchFamily="34" charset="0"/>
                <a:cs typeface="Arial" panose="020B0604020202020204" pitchFamily="34" charset="0"/>
              </a:defRPr>
            </a:pPr>
            <a:endParaRPr lang="en-US"/>
          </a:p>
        </c:txPr>
        <c:crossAx val="51383808"/>
        <c:crosses val="autoZero"/>
        <c:crossBetween val="between"/>
      </c:valAx>
    </c:plotArea>
    <c:legend>
      <c:legendPos val="b"/>
      <c:layout/>
      <c:overlay val="0"/>
    </c:legend>
    <c:plotVisOnly val="1"/>
    <c:dispBlanksAs val="gap"/>
    <c:showDLblsOverMax val="0"/>
  </c:chart>
  <c:spPr>
    <a:ln>
      <a:noFill/>
    </a:ln>
  </c:spPr>
  <c:txPr>
    <a:bodyPr/>
    <a:lstStyle/>
    <a:p>
      <a:pPr>
        <a:defRPr>
          <a:latin typeface="HelveticaNeue LT 55 Roman" panose="020B0604020202020204"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38100</xdr:colOff>
      <xdr:row>1</xdr:row>
      <xdr:rowOff>19050</xdr:rowOff>
    </xdr:from>
    <xdr:to>
      <xdr:col>16</xdr:col>
      <xdr:colOff>228600</xdr:colOff>
      <xdr:row>14</xdr:row>
      <xdr:rowOff>177165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0.00974</cdr:x>
      <cdr:y>0.91721</cdr:y>
    </cdr:from>
    <cdr:to>
      <cdr:x>0.1526</cdr:x>
      <cdr:y>0.98721</cdr:y>
    </cdr:to>
    <cdr:pic>
      <cdr:nvPicPr>
        <cdr:cNvPr id="2" name="Picture 1"/>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7150" y="3228976"/>
          <a:ext cx="838200" cy="246424"/>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oy.martin/Google%20Drive/PRTeam%20Analysis/2014-04-17%20Data%20for%20NYTimes%20reporter/2006-07%20Pop%20Inc%20Jo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Source Data"/>
      <sheetName val="all metrics"/>
      <sheetName val="msp"/>
      <sheetName val="emp"/>
      <sheetName val="pop"/>
      <sheetName val="ACS_06_EST_S1903_with_ann"/>
      <sheetName val="ACS_07_1YR_S1903_with_ann"/>
    </sheetNames>
    <sheetDataSet>
      <sheetData sheetId="0">
        <row r="2">
          <cell r="C2">
            <v>2500000</v>
          </cell>
        </row>
        <row r="3">
          <cell r="C3">
            <v>0.02</v>
          </cell>
        </row>
        <row r="13">
          <cell r="C13">
            <v>4.3082261520988885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Redfin">
      <a:dk1>
        <a:srgbClr val="191919"/>
      </a:dk1>
      <a:lt1>
        <a:sysClr val="window" lastClr="FFFFFF"/>
      </a:lt1>
      <a:dk2>
        <a:srgbClr val="1F497D"/>
      </a:dk2>
      <a:lt2>
        <a:srgbClr val="EEECE1"/>
      </a:lt2>
      <a:accent1>
        <a:srgbClr val="1876A6"/>
      </a:accent1>
      <a:accent2>
        <a:srgbClr val="A02021"/>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A2" sqref="A2:D10"/>
    </sheetView>
  </sheetViews>
  <sheetFormatPr defaultRowHeight="15" x14ac:dyDescent="0.25"/>
  <cols>
    <col min="1" max="2" width="15.42578125" customWidth="1"/>
    <col min="3" max="4" width="15.140625" customWidth="1"/>
    <col min="5" max="5" width="5.42578125" customWidth="1"/>
  </cols>
  <sheetData>
    <row r="1" spans="1:4" s="9" customFormat="1" ht="21" x14ac:dyDescent="0.35">
      <c r="A1" s="35" t="s">
        <v>132</v>
      </c>
      <c r="B1" s="35"/>
      <c r="C1" s="35"/>
      <c r="D1" s="35"/>
    </row>
    <row r="2" spans="1:4" s="9" customFormat="1" ht="57.75" customHeight="1" x14ac:dyDescent="0.25">
      <c r="A2" s="34" t="s">
        <v>138</v>
      </c>
      <c r="B2" s="34"/>
      <c r="C2" s="34"/>
      <c r="D2" s="34"/>
    </row>
    <row r="3" spans="1:4" s="9" customFormat="1" x14ac:dyDescent="0.25">
      <c r="A3" s="34"/>
      <c r="B3" s="34"/>
      <c r="C3" s="34"/>
      <c r="D3" s="34"/>
    </row>
    <row r="4" spans="1:4" s="9" customFormat="1" x14ac:dyDescent="0.25">
      <c r="A4" s="34"/>
      <c r="B4" s="34"/>
      <c r="C4" s="34"/>
      <c r="D4" s="34"/>
    </row>
    <row r="5" spans="1:4" s="9" customFormat="1" x14ac:dyDescent="0.25">
      <c r="A5" s="34"/>
      <c r="B5" s="34"/>
      <c r="C5" s="34"/>
      <c r="D5" s="34"/>
    </row>
    <row r="6" spans="1:4" s="9" customFormat="1" x14ac:dyDescent="0.25">
      <c r="A6" s="34"/>
      <c r="B6" s="34"/>
      <c r="C6" s="34"/>
      <c r="D6" s="34"/>
    </row>
    <row r="7" spans="1:4" s="9" customFormat="1" x14ac:dyDescent="0.25">
      <c r="A7" s="34"/>
      <c r="B7" s="34"/>
      <c r="C7" s="34"/>
      <c r="D7" s="34"/>
    </row>
    <row r="8" spans="1:4" s="9" customFormat="1" x14ac:dyDescent="0.25">
      <c r="A8" s="34"/>
      <c r="B8" s="34"/>
      <c r="C8" s="34"/>
      <c r="D8" s="34"/>
    </row>
    <row r="9" spans="1:4" s="9" customFormat="1" x14ac:dyDescent="0.25">
      <c r="A9" s="34"/>
      <c r="B9" s="34"/>
      <c r="C9" s="34"/>
      <c r="D9" s="34"/>
    </row>
    <row r="10" spans="1:4" s="9" customFormat="1" x14ac:dyDescent="0.25">
      <c r="A10" s="34"/>
      <c r="B10" s="34"/>
      <c r="C10" s="34"/>
      <c r="D10" s="34"/>
    </row>
    <row r="11" spans="1:4" s="9" customFormat="1" x14ac:dyDescent="0.25"/>
    <row r="12" spans="1:4" ht="18.75" x14ac:dyDescent="0.3">
      <c r="A12" s="36" t="s">
        <v>113</v>
      </c>
      <c r="B12" s="36"/>
      <c r="C12" s="36"/>
      <c r="D12" s="36"/>
    </row>
    <row r="13" spans="1:4" ht="19.5" customHeight="1" x14ac:dyDescent="0.25">
      <c r="C13" s="37" t="s">
        <v>115</v>
      </c>
      <c r="D13" s="37"/>
    </row>
    <row r="14" spans="1:4" s="8" customFormat="1" ht="19.5" customHeight="1" x14ac:dyDescent="0.25">
      <c r="C14" s="19" t="s">
        <v>119</v>
      </c>
      <c r="D14" s="19" t="s">
        <v>120</v>
      </c>
    </row>
    <row r="15" spans="1:4" ht="19.5" customHeight="1" x14ac:dyDescent="0.25">
      <c r="A15" s="32" t="s">
        <v>112</v>
      </c>
      <c r="B15" s="17" t="s">
        <v>119</v>
      </c>
      <c r="C15" s="15">
        <v>0.129</v>
      </c>
      <c r="D15" s="15">
        <v>3.9E-2</v>
      </c>
    </row>
    <row r="16" spans="1:4" ht="19.5" customHeight="1" thickBot="1" x14ac:dyDescent="0.3">
      <c r="A16" s="33"/>
      <c r="B16" s="18" t="s">
        <v>120</v>
      </c>
      <c r="C16" s="16">
        <v>0.13400000000000001</v>
      </c>
      <c r="D16" s="16">
        <v>3.4000000000000002E-2</v>
      </c>
    </row>
    <row r="17" spans="1:15" ht="15.75" thickTop="1" x14ac:dyDescent="0.25">
      <c r="A17" s="13" t="s">
        <v>118</v>
      </c>
      <c r="D17" s="28">
        <v>3.4</v>
      </c>
    </row>
    <row r="18" spans="1:15" s="9" customFormat="1" x14ac:dyDescent="0.25">
      <c r="A18" s="13" t="s">
        <v>133</v>
      </c>
      <c r="D18" s="14">
        <v>87</v>
      </c>
    </row>
    <row r="19" spans="1:15" s="9" customFormat="1" x14ac:dyDescent="0.25">
      <c r="A19" s="13" t="s">
        <v>135</v>
      </c>
      <c r="D19" s="14">
        <v>46</v>
      </c>
      <c r="J19" s="31"/>
      <c r="K19" s="31"/>
      <c r="L19" s="31"/>
      <c r="M19" s="31"/>
      <c r="N19" s="31"/>
      <c r="O19" s="31"/>
    </row>
    <row r="20" spans="1:15" x14ac:dyDescent="0.25">
      <c r="J20" s="31"/>
      <c r="K20" s="31"/>
      <c r="L20" s="31"/>
      <c r="M20" s="31"/>
      <c r="N20" s="31"/>
      <c r="O20" s="31"/>
    </row>
    <row r="21" spans="1:15" ht="18.75" x14ac:dyDescent="0.3">
      <c r="A21" s="36" t="s">
        <v>114</v>
      </c>
      <c r="B21" s="36"/>
      <c r="C21" s="36"/>
      <c r="D21" s="36"/>
      <c r="J21" s="31"/>
      <c r="K21" s="31"/>
      <c r="L21" s="31"/>
      <c r="M21" s="31"/>
      <c r="N21" s="31"/>
      <c r="O21" s="31"/>
    </row>
    <row r="22" spans="1:15" ht="19.5" customHeight="1" x14ac:dyDescent="0.25">
      <c r="C22" s="37" t="s">
        <v>115</v>
      </c>
      <c r="D22" s="37"/>
      <c r="J22" s="31"/>
      <c r="K22" s="31"/>
      <c r="L22" s="31"/>
      <c r="M22" s="31"/>
      <c r="N22" s="31"/>
      <c r="O22" s="31"/>
    </row>
    <row r="23" spans="1:15" s="8" customFormat="1" ht="19.5" customHeight="1" x14ac:dyDescent="0.25">
      <c r="C23" s="19" t="s">
        <v>131</v>
      </c>
      <c r="D23" s="19" t="s">
        <v>120</v>
      </c>
      <c r="J23" s="31"/>
      <c r="K23" s="31"/>
      <c r="L23" s="31"/>
      <c r="M23" s="31"/>
      <c r="N23" s="31"/>
      <c r="O23" s="31"/>
    </row>
    <row r="24" spans="1:15" ht="19.5" customHeight="1" x14ac:dyDescent="0.25">
      <c r="A24" s="32" t="s">
        <v>112</v>
      </c>
      <c r="B24" s="17" t="s">
        <v>119</v>
      </c>
      <c r="C24" s="15">
        <v>9.9000000000000005E-2</v>
      </c>
      <c r="D24" s="15">
        <v>3.4000000000000002E-2</v>
      </c>
      <c r="J24" s="31"/>
      <c r="K24" s="31"/>
      <c r="L24" s="31"/>
      <c r="M24" s="31"/>
      <c r="N24" s="31"/>
      <c r="O24" s="31"/>
    </row>
    <row r="25" spans="1:15" ht="19.5" customHeight="1" thickBot="1" x14ac:dyDescent="0.3">
      <c r="A25" s="33"/>
      <c r="B25" s="18" t="s">
        <v>120</v>
      </c>
      <c r="C25" s="16">
        <v>7.3999999999999996E-2</v>
      </c>
      <c r="D25" s="16">
        <v>4.4999999999999998E-2</v>
      </c>
      <c r="J25" s="31"/>
      <c r="K25" s="31"/>
      <c r="L25" s="31"/>
      <c r="M25" s="31"/>
      <c r="N25" s="31"/>
      <c r="O25" s="31"/>
    </row>
    <row r="26" spans="1:15" ht="15.75" thickTop="1" x14ac:dyDescent="0.25">
      <c r="A26" s="13" t="s">
        <v>118</v>
      </c>
      <c r="B26" s="9"/>
      <c r="C26" s="9"/>
      <c r="D26" s="28">
        <v>4</v>
      </c>
      <c r="J26" s="31"/>
      <c r="K26" s="31"/>
      <c r="L26" s="31"/>
      <c r="M26" s="31"/>
      <c r="N26" s="31"/>
      <c r="O26" s="31"/>
    </row>
    <row r="27" spans="1:15" x14ac:dyDescent="0.25">
      <c r="A27" s="13" t="s">
        <v>133</v>
      </c>
      <c r="B27" s="9"/>
      <c r="C27" s="9"/>
      <c r="D27" s="14">
        <v>87</v>
      </c>
    </row>
    <row r="28" spans="1:15" x14ac:dyDescent="0.25">
      <c r="A28" s="13" t="s">
        <v>134</v>
      </c>
      <c r="B28" s="9"/>
      <c r="C28" s="9"/>
      <c r="D28" s="14">
        <v>30</v>
      </c>
    </row>
    <row r="29" spans="1:15" s="9" customFormat="1" x14ac:dyDescent="0.25">
      <c r="A29" s="13"/>
      <c r="D29" s="14"/>
    </row>
    <row r="30" spans="1:15" ht="18.75" x14ac:dyDescent="0.3">
      <c r="A30" s="36" t="s">
        <v>130</v>
      </c>
      <c r="B30" s="36"/>
      <c r="C30" s="36"/>
      <c r="D30" s="36"/>
    </row>
    <row r="31" spans="1:15" ht="19.5" customHeight="1" x14ac:dyDescent="0.25">
      <c r="A31" s="9"/>
      <c r="B31" s="9"/>
      <c r="C31" s="37" t="s">
        <v>115</v>
      </c>
      <c r="D31" s="37"/>
    </row>
    <row r="32" spans="1:15" ht="19.5" customHeight="1" x14ac:dyDescent="0.25">
      <c r="A32" s="8"/>
      <c r="B32" s="8"/>
      <c r="C32" s="19" t="s">
        <v>131</v>
      </c>
      <c r="D32" s="19" t="s">
        <v>120</v>
      </c>
    </row>
    <row r="33" spans="1:4" ht="19.5" customHeight="1" x14ac:dyDescent="0.25">
      <c r="A33" s="32" t="s">
        <v>112</v>
      </c>
      <c r="B33" s="17" t="s">
        <v>119</v>
      </c>
      <c r="C33" s="15">
        <v>6.6000000000000003E-2</v>
      </c>
      <c r="D33" s="15">
        <v>2.3E-2</v>
      </c>
    </row>
    <row r="34" spans="1:4" ht="19.5" customHeight="1" thickBot="1" x14ac:dyDescent="0.3">
      <c r="A34" s="33"/>
      <c r="B34" s="18" t="s">
        <v>120</v>
      </c>
      <c r="C34" s="16">
        <v>4.5999999999999999E-2</v>
      </c>
      <c r="D34" s="16">
        <v>3.3000000000000002E-2</v>
      </c>
    </row>
    <row r="35" spans="1:4" ht="15.75" thickTop="1" x14ac:dyDescent="0.25">
      <c r="A35" s="13" t="s">
        <v>118</v>
      </c>
      <c r="B35" s="9"/>
      <c r="C35" s="9"/>
      <c r="D35" s="28">
        <v>3.9</v>
      </c>
    </row>
    <row r="36" spans="1:4" x14ac:dyDescent="0.25">
      <c r="A36" s="13" t="s">
        <v>133</v>
      </c>
      <c r="B36" s="9"/>
      <c r="C36" s="9"/>
      <c r="D36" s="14">
        <v>87</v>
      </c>
    </row>
    <row r="37" spans="1:4" x14ac:dyDescent="0.25">
      <c r="A37" s="13" t="s">
        <v>134</v>
      </c>
      <c r="B37" s="9"/>
      <c r="C37" s="9"/>
      <c r="D37" s="14">
        <v>20</v>
      </c>
    </row>
    <row r="38" spans="1:4" x14ac:dyDescent="0.25">
      <c r="A38" s="13"/>
      <c r="B38" s="9"/>
      <c r="C38" s="9"/>
      <c r="D38" s="14"/>
    </row>
    <row r="39" spans="1:4" x14ac:dyDescent="0.25">
      <c r="A39" s="2"/>
      <c r="B39" s="9"/>
      <c r="C39" s="9"/>
      <c r="D39" s="9"/>
    </row>
  </sheetData>
  <customSheetViews>
    <customSheetView guid="{68BD1AF9-1CB0-481D-A8C1-10EFDAC0C0C9}">
      <selection activeCell="G9" sqref="G9"/>
      <pageMargins left="0.7" right="0.7" top="0.75" bottom="0.75" header="0.3" footer="0.3"/>
      <pageSetup orientation="portrait" verticalDpi="0" r:id="rId1"/>
    </customSheetView>
    <customSheetView guid="{7B8E5AB7-FE18-4E42-AE3E-0F750457DC80}">
      <selection activeCell="G9" sqref="G9"/>
      <pageMargins left="0.7" right="0.7" top="0.75" bottom="0.75" header="0.3" footer="0.3"/>
      <pageSetup orientation="portrait" verticalDpi="0" r:id="rId2"/>
    </customSheetView>
    <customSheetView guid="{EB5E55CB-4D10-4C33-BB62-52E6EF6E0264}">
      <selection activeCell="G9" sqref="G9"/>
      <pageMargins left="0.7" right="0.7" top="0.75" bottom="0.75" header="0.3" footer="0.3"/>
      <pageSetup orientation="portrait" verticalDpi="0" r:id="rId3"/>
    </customSheetView>
    <customSheetView guid="{4CD26C35-CF43-4F41-8985-D09AF1CDE251}">
      <selection activeCell="G9" sqref="G9"/>
      <pageMargins left="0.7" right="0.7" top="0.75" bottom="0.75" header="0.3" footer="0.3"/>
      <pageSetup orientation="portrait" verticalDpi="0" r:id="rId4"/>
    </customSheetView>
  </customSheetViews>
  <mergeCells count="11">
    <mergeCell ref="A33:A34"/>
    <mergeCell ref="A2:D10"/>
    <mergeCell ref="A1:D1"/>
    <mergeCell ref="A30:D30"/>
    <mergeCell ref="C31:D31"/>
    <mergeCell ref="C13:D13"/>
    <mergeCell ref="A15:A16"/>
    <mergeCell ref="A24:A25"/>
    <mergeCell ref="C22:D22"/>
    <mergeCell ref="A12:D12"/>
    <mergeCell ref="A21:D21"/>
  </mergeCells>
  <pageMargins left="0.7" right="0.7" top="0.75" bottom="0.75" header="0.3" footer="0.3"/>
  <pageSetup orientation="portrait"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5"/>
  <sheetViews>
    <sheetView tabSelected="1" workbookViewId="0">
      <pane xSplit="1" ySplit="1" topLeftCell="B2" activePane="bottomRight" state="frozen"/>
      <selection pane="topRight" activeCell="B1" sqref="B1"/>
      <selection pane="bottomLeft" activeCell="A2" sqref="A2"/>
      <selection pane="bottomRight" activeCell="A25" sqref="A25"/>
    </sheetView>
  </sheetViews>
  <sheetFormatPr defaultColWidth="9.140625" defaultRowHeight="12" x14ac:dyDescent="0.2"/>
  <cols>
    <col min="1" max="1" width="20.85546875" style="2" bestFit="1" customWidth="1"/>
    <col min="2" max="3" width="8.85546875" style="3" customWidth="1"/>
    <col min="4" max="4" width="8.85546875" style="2" customWidth="1"/>
    <col min="5" max="5" width="8.85546875" style="3" customWidth="1"/>
    <col min="6" max="9" width="11.42578125" style="3" customWidth="1"/>
    <col min="10" max="11" width="12.28515625" style="5" customWidth="1"/>
    <col min="12" max="12" width="12.28515625" style="2" customWidth="1"/>
    <col min="13" max="13" width="12.28515625" style="5" customWidth="1"/>
    <col min="14" max="16" width="12.7109375" style="5" customWidth="1"/>
    <col min="17" max="18" width="12.7109375" style="2" customWidth="1"/>
    <col min="19" max="19" width="9.140625" style="2" customWidth="1"/>
    <col min="20" max="21" width="12.7109375" style="3" customWidth="1"/>
    <col min="22" max="28" width="12.7109375" style="2" customWidth="1"/>
    <col min="29" max="29" width="12" style="2" customWidth="1"/>
    <col min="30" max="30" width="12.5703125" style="2" customWidth="1"/>
    <col min="31" max="31" width="12.28515625" style="2" customWidth="1"/>
    <col min="32" max="16384" width="9.140625" style="2"/>
  </cols>
  <sheetData>
    <row r="1" spans="1:31" s="1" customFormat="1" ht="24" x14ac:dyDescent="0.2">
      <c r="A1" s="1" t="s">
        <v>127</v>
      </c>
      <c r="B1" s="20" t="s">
        <v>0</v>
      </c>
      <c r="C1" s="20" t="s">
        <v>1</v>
      </c>
      <c r="D1" s="21" t="s">
        <v>122</v>
      </c>
      <c r="E1" s="20" t="s">
        <v>2</v>
      </c>
      <c r="F1" s="20" t="s">
        <v>107</v>
      </c>
      <c r="G1" s="20" t="s">
        <v>109</v>
      </c>
      <c r="H1" s="20" t="s">
        <v>124</v>
      </c>
      <c r="I1" s="20" t="s">
        <v>136</v>
      </c>
      <c r="J1" s="22" t="s">
        <v>3</v>
      </c>
      <c r="K1" s="22" t="s">
        <v>4</v>
      </c>
      <c r="L1" s="22" t="s">
        <v>123</v>
      </c>
      <c r="M1" s="22" t="s">
        <v>5</v>
      </c>
      <c r="N1" s="22" t="s">
        <v>6</v>
      </c>
      <c r="O1" s="22" t="s">
        <v>7</v>
      </c>
      <c r="P1" s="21" t="s">
        <v>128</v>
      </c>
      <c r="Q1" s="22" t="s">
        <v>8</v>
      </c>
      <c r="R1" s="21" t="s">
        <v>100</v>
      </c>
      <c r="S1" s="21" t="s">
        <v>101</v>
      </c>
      <c r="T1" s="21" t="s">
        <v>121</v>
      </c>
      <c r="U1" s="21" t="s">
        <v>102</v>
      </c>
      <c r="V1" s="20" t="s">
        <v>106</v>
      </c>
      <c r="W1" s="20" t="s">
        <v>108</v>
      </c>
      <c r="X1" s="20" t="s">
        <v>125</v>
      </c>
      <c r="Y1" s="21" t="s">
        <v>105</v>
      </c>
      <c r="Z1" s="21" t="s">
        <v>103</v>
      </c>
      <c r="AA1" s="21" t="s">
        <v>126</v>
      </c>
      <c r="AB1" s="21" t="s">
        <v>104</v>
      </c>
      <c r="AC1" s="21" t="s">
        <v>110</v>
      </c>
      <c r="AD1" s="21" t="s">
        <v>111</v>
      </c>
      <c r="AE1" s="21" t="s">
        <v>129</v>
      </c>
    </row>
    <row r="2" spans="1:31" ht="12.75" x14ac:dyDescent="0.2">
      <c r="A2" s="2" t="s">
        <v>86</v>
      </c>
      <c r="B2" s="3">
        <v>542899</v>
      </c>
      <c r="C2" s="3">
        <v>545931</v>
      </c>
      <c r="D2" s="3">
        <v>542562</v>
      </c>
      <c r="E2" s="3">
        <v>540811</v>
      </c>
      <c r="F2" s="4">
        <f>C2/B2 - 1</f>
        <v>5.5848325379121988E-3</v>
      </c>
      <c r="G2" s="4">
        <f>E2/C2 - 1</f>
        <v>-9.378474569130546E-3</v>
      </c>
      <c r="H2" s="4">
        <f>E2/D2 - 1</f>
        <v>-3.2272809374781497E-3</v>
      </c>
      <c r="I2" s="29">
        <v>1.32691191744305E-3</v>
      </c>
      <c r="J2" s="5">
        <v>108000</v>
      </c>
      <c r="K2" s="5">
        <v>142800</v>
      </c>
      <c r="L2" s="5">
        <v>144100</v>
      </c>
      <c r="M2" s="5">
        <v>127000</v>
      </c>
      <c r="N2" s="5">
        <v>42409</v>
      </c>
      <c r="O2" s="5">
        <v>44747</v>
      </c>
      <c r="P2" s="26">
        <v>49411</v>
      </c>
      <c r="Q2" s="5">
        <v>48798</v>
      </c>
      <c r="R2" s="6">
        <v>330.8</v>
      </c>
      <c r="S2" s="6">
        <v>338.8</v>
      </c>
      <c r="T2" s="2">
        <v>339.3</v>
      </c>
      <c r="U2" s="6">
        <v>322.60000000000002</v>
      </c>
      <c r="V2" s="4">
        <f>S2/R2 - 1</f>
        <v>2.4183796856106499E-2</v>
      </c>
      <c r="W2" s="4">
        <f>U2/S2 - 1</f>
        <v>-4.781582054309319E-2</v>
      </c>
      <c r="X2" s="4">
        <f>U2/T2 - 1</f>
        <v>-4.9218980253462941E-2</v>
      </c>
      <c r="Y2" s="7">
        <f>J2/N2</f>
        <v>2.5466292532245514</v>
      </c>
      <c r="Z2" s="7">
        <f>K2/O2</f>
        <v>3.1912753927637607</v>
      </c>
      <c r="AA2" s="7">
        <f>L2/P2</f>
        <v>2.916354657869705</v>
      </c>
      <c r="AB2" s="7">
        <f>M2/Q2</f>
        <v>2.6025656789212674</v>
      </c>
      <c r="AC2" s="7">
        <f>AVERAGE(Y2:Z2)</f>
        <v>2.868952322994156</v>
      </c>
      <c r="AD2" s="7">
        <f>AVERAGE(Z2:AB2)</f>
        <v>2.9033985765182444</v>
      </c>
      <c r="AE2" s="7">
        <f>AVERAGE(AA2:AB2)</f>
        <v>2.7594601683954862</v>
      </c>
    </row>
    <row r="3" spans="1:31" ht="12.75" x14ac:dyDescent="0.2">
      <c r="A3" s="2" t="s">
        <v>67</v>
      </c>
      <c r="B3" s="3">
        <v>794293</v>
      </c>
      <c r="C3" s="3">
        <v>818761</v>
      </c>
      <c r="D3" s="3">
        <v>822009</v>
      </c>
      <c r="E3" s="3">
        <v>842547</v>
      </c>
      <c r="F3" s="4">
        <f>C3/B3 - 1</f>
        <v>3.0804753409636065E-2</v>
      </c>
      <c r="G3" s="4">
        <f>E3/C3 - 1</f>
        <v>2.9051212747065458E-2</v>
      </c>
      <c r="H3" s="4">
        <f>E3/D3 - 1</f>
        <v>2.4985127900059467E-2</v>
      </c>
      <c r="I3" s="29">
        <v>3.5465577632252101E-3</v>
      </c>
      <c r="J3" s="5">
        <v>106543</v>
      </c>
      <c r="K3" s="5">
        <v>173680</v>
      </c>
      <c r="L3" s="5">
        <v>201703</v>
      </c>
      <c r="M3" s="5">
        <v>200831</v>
      </c>
      <c r="N3" s="5">
        <v>45671</v>
      </c>
      <c r="O3" s="5">
        <v>53182</v>
      </c>
      <c r="P3" s="26">
        <v>59038</v>
      </c>
      <c r="Q3" s="5">
        <v>60765</v>
      </c>
      <c r="R3" s="6">
        <v>435.5</v>
      </c>
      <c r="S3" s="6">
        <v>445</v>
      </c>
      <c r="T3" s="2">
        <v>450.3</v>
      </c>
      <c r="U3" s="6">
        <v>443.4</v>
      </c>
      <c r="V3" s="4">
        <f>S3/R3 - 1</f>
        <v>2.1814006888633664E-2</v>
      </c>
      <c r="W3" s="4">
        <f>U3/S3 - 1</f>
        <v>-3.5955056179776124E-3</v>
      </c>
      <c r="X3" s="4">
        <f>U3/T3 - 1</f>
        <v>-1.5323117921385854E-2</v>
      </c>
      <c r="Y3" s="7">
        <f>J3/N3</f>
        <v>2.3328370300628407</v>
      </c>
      <c r="Z3" s="7">
        <f>K3/O3</f>
        <v>3.2657666127637168</v>
      </c>
      <c r="AA3" s="7">
        <f>L3/P3</f>
        <v>3.416494461194485</v>
      </c>
      <c r="AB3" s="7">
        <f>M3/Q3</f>
        <v>3.3050440220521682</v>
      </c>
      <c r="AC3" s="7">
        <f>AVERAGE(Y3:Z3)</f>
        <v>2.7993018214132785</v>
      </c>
      <c r="AD3" s="7">
        <f>AVERAGE(Z3:AB3)</f>
        <v>3.3291016986701236</v>
      </c>
      <c r="AE3" s="7">
        <f>AVERAGE(AA3:AB3)</f>
        <v>3.3607692416233266</v>
      </c>
    </row>
    <row r="4" spans="1:31" ht="12.75" x14ac:dyDescent="0.2">
      <c r="A4" s="2" t="s">
        <v>79</v>
      </c>
      <c r="B4" s="3">
        <v>622830</v>
      </c>
      <c r="C4" s="3">
        <v>683526</v>
      </c>
      <c r="D4" s="3">
        <v>703032</v>
      </c>
      <c r="E4" s="3">
        <v>750091</v>
      </c>
      <c r="F4" s="4">
        <f>C4/B4 - 1</f>
        <v>9.7451953181445949E-2</v>
      </c>
      <c r="G4" s="4">
        <f>E4/C4 - 1</f>
        <v>9.7384737376486008E-2</v>
      </c>
      <c r="H4" s="4">
        <f>E4/D4 - 1</f>
        <v>6.6937209117081453E-2</v>
      </c>
      <c r="I4" s="29">
        <v>1.4913453608180699E-3</v>
      </c>
      <c r="J4" s="5">
        <v>119854</v>
      </c>
      <c r="K4" s="5">
        <v>168445</v>
      </c>
      <c r="L4" s="5">
        <v>195072</v>
      </c>
      <c r="M4" s="5">
        <v>176809</v>
      </c>
      <c r="N4" s="5">
        <v>41988</v>
      </c>
      <c r="O4" s="5">
        <v>43520</v>
      </c>
      <c r="P4" s="26">
        <v>46324</v>
      </c>
      <c r="Q4" s="5">
        <v>45378</v>
      </c>
      <c r="R4" s="6">
        <v>357.4</v>
      </c>
      <c r="S4" s="6">
        <v>391.5</v>
      </c>
      <c r="T4" s="2">
        <v>394.9</v>
      </c>
      <c r="U4" s="6">
        <v>368.1</v>
      </c>
      <c r="V4" s="4">
        <f>S4/R4 - 1</f>
        <v>9.5411303861220098E-2</v>
      </c>
      <c r="W4" s="4">
        <f>U4/S4 - 1</f>
        <v>-5.9770114942528707E-2</v>
      </c>
      <c r="X4" s="4">
        <f>U4/T4 - 1</f>
        <v>-6.786528234996192E-2</v>
      </c>
      <c r="Y4" s="7">
        <f>J4/N4</f>
        <v>2.8544822330189579</v>
      </c>
      <c r="Z4" s="7">
        <f>K4/O4</f>
        <v>3.8705193014705883</v>
      </c>
      <c r="AA4" s="7">
        <f>L4/P4</f>
        <v>4.2110353164666261</v>
      </c>
      <c r="AB4" s="7">
        <f>M4/Q4</f>
        <v>3.8963594693463794</v>
      </c>
      <c r="AC4" s="7">
        <f>AVERAGE(Y4:Z4)</f>
        <v>3.3625007672447733</v>
      </c>
      <c r="AD4" s="7">
        <f>AVERAGE(Z4:AB4)</f>
        <v>3.9926380290945311</v>
      </c>
      <c r="AE4" s="7">
        <f>AVERAGE(AA4:AB4)</f>
        <v>4.0536973929065026</v>
      </c>
    </row>
    <row r="5" spans="1:31" ht="12.75" x14ac:dyDescent="0.2">
      <c r="A5" s="2" t="s">
        <v>73</v>
      </c>
      <c r="B5" s="3">
        <v>681593</v>
      </c>
      <c r="C5" s="3">
        <v>737769</v>
      </c>
      <c r="D5" s="3">
        <v>744652</v>
      </c>
      <c r="E5" s="3">
        <v>762165</v>
      </c>
      <c r="F5" s="4">
        <f>C5/B5 - 1</f>
        <v>8.2418686811631003E-2</v>
      </c>
      <c r="G5" s="4">
        <f>E5/C5 - 1</f>
        <v>3.3067260890603967E-2</v>
      </c>
      <c r="H5" s="4">
        <f>E5/D5 - 1</f>
        <v>2.3518368311640891E-2</v>
      </c>
      <c r="I5" s="29">
        <v>4.7775424006890599E-4</v>
      </c>
      <c r="J5" s="5">
        <v>121383</v>
      </c>
      <c r="K5" s="5">
        <v>214206</v>
      </c>
      <c r="L5" s="5">
        <v>236642</v>
      </c>
      <c r="M5" s="5">
        <v>203412</v>
      </c>
      <c r="N5" s="5">
        <v>49609</v>
      </c>
      <c r="O5" s="5">
        <v>52476</v>
      </c>
      <c r="P5" s="26">
        <v>59796</v>
      </c>
      <c r="Q5" s="5">
        <v>56951</v>
      </c>
      <c r="R5" s="6">
        <v>323.39999999999998</v>
      </c>
      <c r="S5" s="6">
        <v>341.8</v>
      </c>
      <c r="T5" s="2">
        <v>344</v>
      </c>
      <c r="U5" s="6">
        <v>344.9</v>
      </c>
      <c r="V5" s="4">
        <f>S5/R5 - 1</f>
        <v>5.6895485466914142E-2</v>
      </c>
      <c r="W5" s="4">
        <f>U5/S5 - 1</f>
        <v>9.0696313633702452E-3</v>
      </c>
      <c r="X5" s="4">
        <f>U5/T5 - 1</f>
        <v>2.6162790697674687E-3</v>
      </c>
      <c r="Y5" s="7">
        <f>J5/N5</f>
        <v>2.4467939285210343</v>
      </c>
      <c r="Z5" s="7">
        <f>K5/O5</f>
        <v>4.0819803338669107</v>
      </c>
      <c r="AA5" s="7">
        <f>L5/P5</f>
        <v>3.9574887952371398</v>
      </c>
      <c r="AB5" s="7">
        <f>M5/Q5</f>
        <v>3.5717019894295094</v>
      </c>
      <c r="AC5" s="7">
        <f>AVERAGE(Y5:Z5)</f>
        <v>3.2643871311939723</v>
      </c>
      <c r="AD5" s="7">
        <f>AVERAGE(Z5:AB5)</f>
        <v>3.8703903728445201</v>
      </c>
      <c r="AE5" s="7">
        <f>AVERAGE(AA5:AB5)</f>
        <v>3.7645953923333249</v>
      </c>
    </row>
    <row r="6" spans="1:31" ht="12.75" x14ac:dyDescent="0.2">
      <c r="A6" s="2" t="s">
        <v>14</v>
      </c>
      <c r="B6" s="3">
        <v>3984654</v>
      </c>
      <c r="C6" s="3">
        <v>4828419</v>
      </c>
      <c r="D6" s="3">
        <v>5117337</v>
      </c>
      <c r="E6" s="3">
        <v>5119899</v>
      </c>
      <c r="F6" s="4">
        <f>C6/B6 - 1</f>
        <v>0.21175364285079712</v>
      </c>
      <c r="G6" s="4">
        <f>E6/C6 - 1</f>
        <v>6.0367586160190223E-2</v>
      </c>
      <c r="H6" s="4">
        <f>E6/D6 - 1</f>
        <v>5.0065102220164803E-4</v>
      </c>
      <c r="I6" s="29">
        <v>1.26106343631556E-2</v>
      </c>
      <c r="J6" s="5">
        <v>139597</v>
      </c>
      <c r="K6" s="5">
        <v>202193</v>
      </c>
      <c r="L6" s="5">
        <v>215057</v>
      </c>
      <c r="M6" s="5">
        <v>171607</v>
      </c>
      <c r="N6" s="5">
        <v>64154</v>
      </c>
      <c r="O6" s="5">
        <v>57515</v>
      </c>
      <c r="P6" s="26">
        <v>62499</v>
      </c>
      <c r="Q6" s="5">
        <v>56164</v>
      </c>
      <c r="R6" s="6">
        <v>2294.6999999999998</v>
      </c>
      <c r="S6" s="6">
        <v>2404.8000000000002</v>
      </c>
      <c r="T6" s="2">
        <v>2427</v>
      </c>
      <c r="U6" s="6">
        <v>2348</v>
      </c>
      <c r="V6" s="4">
        <f>S6/R6 - 1</f>
        <v>4.798012812132324E-2</v>
      </c>
      <c r="W6" s="4">
        <f>U6/S6 - 1</f>
        <v>-2.3619427811044647E-2</v>
      </c>
      <c r="X6" s="4">
        <f>U6/T6 - 1</f>
        <v>-3.2550473836011506E-2</v>
      </c>
      <c r="Y6" s="7">
        <f>J6/N6</f>
        <v>2.1759672039155782</v>
      </c>
      <c r="Z6" s="7">
        <f>K6/O6</f>
        <v>3.5154829174997828</v>
      </c>
      <c r="AA6" s="7">
        <f>L6/P6</f>
        <v>3.4409670554728877</v>
      </c>
      <c r="AB6" s="7">
        <f>M6/Q6</f>
        <v>3.0554625738907486</v>
      </c>
      <c r="AC6" s="7">
        <f>AVERAGE(Y6:Z6)</f>
        <v>2.8457250607076805</v>
      </c>
      <c r="AD6" s="7">
        <f>AVERAGE(Z6:AB6)</f>
        <v>3.3373041822878062</v>
      </c>
      <c r="AE6" s="7">
        <f>AVERAGE(AA6:AB6)</f>
        <v>3.2482148146818179</v>
      </c>
    </row>
    <row r="7" spans="1:31" ht="12.75" x14ac:dyDescent="0.2">
      <c r="A7" s="2" t="s">
        <v>48</v>
      </c>
      <c r="B7" s="3">
        <v>1217569</v>
      </c>
      <c r="C7" s="3">
        <v>1469705</v>
      </c>
      <c r="D7" s="3">
        <v>1613988</v>
      </c>
      <c r="E7" s="3">
        <v>1795569</v>
      </c>
      <c r="F7" s="4">
        <f>C7/B7 - 1</f>
        <v>0.20708148778426527</v>
      </c>
      <c r="G7" s="4">
        <f>E7/C7 - 1</f>
        <v>0.22172068544367751</v>
      </c>
      <c r="H7" s="4">
        <f>E7/D7 - 1</f>
        <v>0.11250455393720404</v>
      </c>
      <c r="I7" s="29">
        <v>2.6124319523080301E-2</v>
      </c>
      <c r="J7" s="5">
        <v>124027</v>
      </c>
      <c r="K7" s="5">
        <v>166679</v>
      </c>
      <c r="L7" s="5">
        <v>196750</v>
      </c>
      <c r="M7" s="5">
        <v>200143</v>
      </c>
      <c r="N7" s="5">
        <v>59961</v>
      </c>
      <c r="O7" s="5">
        <v>53873</v>
      </c>
      <c r="P7" s="26">
        <v>58641</v>
      </c>
      <c r="Q7" s="5">
        <v>59980</v>
      </c>
      <c r="R7" s="6">
        <v>672.7</v>
      </c>
      <c r="S7" s="6">
        <v>723.2</v>
      </c>
      <c r="T7" s="2">
        <v>776.5</v>
      </c>
      <c r="U7" s="6">
        <v>827</v>
      </c>
      <c r="V7" s="4">
        <f>S7/R7 - 1</f>
        <v>7.5070610970715101E-2</v>
      </c>
      <c r="W7" s="4">
        <f>U7/S7 - 1</f>
        <v>0.1435287610619469</v>
      </c>
      <c r="X7" s="4">
        <f>U7/T7 - 1</f>
        <v>6.5035415325177093E-2</v>
      </c>
      <c r="Y7" s="7">
        <f>J7/N7</f>
        <v>2.0684611664248429</v>
      </c>
      <c r="Z7" s="7">
        <f>K7/O7</f>
        <v>3.0939246004492045</v>
      </c>
      <c r="AA7" s="7">
        <f>L7/P7</f>
        <v>3.3551610647840246</v>
      </c>
      <c r="AB7" s="7">
        <f>M7/Q7</f>
        <v>3.3368289429809939</v>
      </c>
      <c r="AC7" s="7">
        <f>AVERAGE(Y7:Z7)</f>
        <v>2.5811928834370237</v>
      </c>
      <c r="AD7" s="7">
        <f>AVERAGE(Z7:AB7)</f>
        <v>3.2619715360714072</v>
      </c>
      <c r="AE7" s="7">
        <f>AVERAGE(AA7:AB7)</f>
        <v>3.3459950038825093</v>
      </c>
    </row>
    <row r="8" spans="1:31" ht="12.75" x14ac:dyDescent="0.2">
      <c r="A8" s="2" t="s">
        <v>75</v>
      </c>
      <c r="B8" s="3">
        <v>661645</v>
      </c>
      <c r="C8" s="3">
        <v>780117</v>
      </c>
      <c r="D8" s="3">
        <v>800458</v>
      </c>
      <c r="E8" s="3">
        <v>856158</v>
      </c>
      <c r="F8" s="4">
        <f>C8/B8 - 1</f>
        <v>0.17905674493119417</v>
      </c>
      <c r="G8" s="4">
        <f>E8/C8 - 1</f>
        <v>9.7473840462392269E-2</v>
      </c>
      <c r="H8" s="4">
        <f>E8/D8 - 1</f>
        <v>6.9585162494471886E-2</v>
      </c>
      <c r="I8" s="29">
        <v>1.0083015974321499E-2</v>
      </c>
      <c r="J8" s="5">
        <v>89400</v>
      </c>
      <c r="K8" s="5">
        <v>255100</v>
      </c>
      <c r="L8" s="5">
        <v>222400</v>
      </c>
      <c r="M8" s="5">
        <v>150200</v>
      </c>
      <c r="N8" s="5">
        <v>41579</v>
      </c>
      <c r="O8" s="5">
        <v>43106</v>
      </c>
      <c r="P8" s="26">
        <v>44733</v>
      </c>
      <c r="Q8" s="5">
        <v>45910</v>
      </c>
      <c r="R8" s="6">
        <v>195.7</v>
      </c>
      <c r="S8" s="6">
        <v>236.2</v>
      </c>
      <c r="T8" s="2">
        <v>241.6</v>
      </c>
      <c r="U8" s="6">
        <v>245.1</v>
      </c>
      <c r="V8" s="4">
        <f>S8/R8 - 1</f>
        <v>0.20694941236586617</v>
      </c>
      <c r="W8" s="4">
        <f>U8/S8 - 1</f>
        <v>3.7679932260795912E-2</v>
      </c>
      <c r="X8" s="4">
        <f>U8/T8 - 1</f>
        <v>1.448675496688745E-2</v>
      </c>
      <c r="Y8" s="7">
        <f>J8/N8</f>
        <v>2.150123860602708</v>
      </c>
      <c r="Z8" s="7">
        <f>K8/O8</f>
        <v>5.9179696561963535</v>
      </c>
      <c r="AA8" s="7">
        <f>L8/P8</f>
        <v>4.971721100753359</v>
      </c>
      <c r="AB8" s="7">
        <f>M8/Q8</f>
        <v>3.2716183837943804</v>
      </c>
      <c r="AC8" s="7">
        <f>AVERAGE(Y8:Z8)</f>
        <v>4.0340467583995308</v>
      </c>
      <c r="AD8" s="7">
        <f>AVERAGE(Z8:AB8)</f>
        <v>4.7204363802480307</v>
      </c>
      <c r="AE8" s="7">
        <f>AVERAGE(AA8:AB8)</f>
        <v>4.1216697422738697</v>
      </c>
    </row>
    <row r="9" spans="1:31" ht="12.75" x14ac:dyDescent="0.2">
      <c r="A9" s="2" t="s">
        <v>24</v>
      </c>
      <c r="B9" s="3">
        <v>2512431</v>
      </c>
      <c r="C9" s="3">
        <v>2612164</v>
      </c>
      <c r="D9" s="3">
        <v>2620026</v>
      </c>
      <c r="E9" s="3">
        <v>2704554</v>
      </c>
      <c r="F9" s="4">
        <f>C9/B9 - 1</f>
        <v>3.969581652192633E-2</v>
      </c>
      <c r="G9" s="4">
        <f>E9/C9 - 1</f>
        <v>3.5369142213122817E-2</v>
      </c>
      <c r="H9" s="4">
        <f>E9/D9 - 1</f>
        <v>3.2262275259863804E-2</v>
      </c>
      <c r="I9" s="29">
        <v>6.0013684042805604E-3</v>
      </c>
      <c r="J9" s="5">
        <v>128413</v>
      </c>
      <c r="K9" s="5">
        <v>279534</v>
      </c>
      <c r="L9" s="5">
        <v>300297</v>
      </c>
      <c r="M9" s="5">
        <v>265758</v>
      </c>
      <c r="N9" s="5">
        <v>53376</v>
      </c>
      <c r="O9" s="5">
        <v>63316</v>
      </c>
      <c r="P9" s="26">
        <v>67947</v>
      </c>
      <c r="Q9" s="5">
        <v>70085</v>
      </c>
      <c r="R9" s="6">
        <v>1250.3</v>
      </c>
      <c r="S9" s="6">
        <v>1305.9000000000001</v>
      </c>
      <c r="T9" s="2">
        <v>1313.6</v>
      </c>
      <c r="U9" s="6">
        <v>1314.7</v>
      </c>
      <c r="V9" s="4">
        <f>S9/R9 - 1</f>
        <v>4.4469327361433386E-2</v>
      </c>
      <c r="W9" s="4">
        <f>U9/S9 - 1</f>
        <v>6.7386476759323521E-3</v>
      </c>
      <c r="X9" s="4">
        <f>U9/T9 - 1</f>
        <v>8.3739342265531924E-4</v>
      </c>
      <c r="Y9" s="7">
        <f>J9/N9</f>
        <v>2.4058190947242206</v>
      </c>
      <c r="Z9" s="7">
        <f>K9/O9</f>
        <v>4.4149030260913511</v>
      </c>
      <c r="AA9" s="7">
        <f>L9/P9</f>
        <v>4.4195770232681353</v>
      </c>
      <c r="AB9" s="7">
        <f>M9/Q9</f>
        <v>3.7919383605621744</v>
      </c>
      <c r="AC9" s="7">
        <f>AVERAGE(Y9:Z9)</f>
        <v>3.4103610604077859</v>
      </c>
      <c r="AD9" s="7">
        <f>AVERAGE(Z9:AB9)</f>
        <v>4.2088061366405531</v>
      </c>
      <c r="AE9" s="7">
        <f>AVERAGE(AA9:AB9)</f>
        <v>4.105757691915155</v>
      </c>
    </row>
    <row r="10" spans="1:31" ht="12.75" x14ac:dyDescent="0.2">
      <c r="A10" s="2" t="s">
        <v>22</v>
      </c>
      <c r="B10" s="3">
        <v>2805511</v>
      </c>
      <c r="C10" s="3">
        <v>2809379</v>
      </c>
      <c r="D10" s="3">
        <v>2875071</v>
      </c>
      <c r="E10" s="3">
        <v>2963486</v>
      </c>
      <c r="F10" s="4">
        <f>C10/B10 - 1</f>
        <v>1.3787149649386876E-3</v>
      </c>
      <c r="G10" s="4">
        <f>E10/C10 - 1</f>
        <v>5.4854471397415505E-2</v>
      </c>
      <c r="H10" s="4">
        <f>E10/D10 - 1</f>
        <v>3.0752284030550969E-2</v>
      </c>
      <c r="I10" s="29">
        <v>1.0400753254514099E-2</v>
      </c>
      <c r="J10" s="5">
        <v>229700</v>
      </c>
      <c r="K10" s="5">
        <v>436542</v>
      </c>
      <c r="L10" s="5">
        <v>412134</v>
      </c>
      <c r="M10" s="5">
        <v>381639</v>
      </c>
      <c r="N10" s="5">
        <v>55854</v>
      </c>
      <c r="O10" s="5">
        <v>65817</v>
      </c>
      <c r="P10" s="26">
        <v>72067</v>
      </c>
      <c r="Q10" s="5">
        <v>73939</v>
      </c>
      <c r="R10" s="6">
        <v>2541.6999999999998</v>
      </c>
      <c r="S10" s="6">
        <v>2457.6999999999998</v>
      </c>
      <c r="T10" s="2">
        <v>2505.9</v>
      </c>
      <c r="U10" s="6">
        <v>2512.9</v>
      </c>
      <c r="V10" s="4">
        <f>S10/R10 - 1</f>
        <v>-3.3048746901680026E-2</v>
      </c>
      <c r="W10" s="4">
        <f>U10/S10 - 1</f>
        <v>2.2460023599300216E-2</v>
      </c>
      <c r="X10" s="4">
        <f>U10/T10 - 1</f>
        <v>2.7934075581628193E-3</v>
      </c>
      <c r="Y10" s="7">
        <f>J10/N10</f>
        <v>4.1125076091237869</v>
      </c>
      <c r="Z10" s="7">
        <f>K10/O10</f>
        <v>6.6326632936779255</v>
      </c>
      <c r="AA10" s="7">
        <f>L10/P10</f>
        <v>5.7187617078551902</v>
      </c>
      <c r="AB10" s="7">
        <f>M10/Q10</f>
        <v>5.1615385655743244</v>
      </c>
      <c r="AC10" s="7">
        <f>AVERAGE(Y10:Z10)</f>
        <v>5.3725854514008562</v>
      </c>
      <c r="AD10" s="7">
        <f>AVERAGE(Z10:AB10)</f>
        <v>5.8376545223691467</v>
      </c>
      <c r="AE10" s="7">
        <f>AVERAGE(AA10:AB10)</f>
        <v>5.4401501367147578</v>
      </c>
    </row>
    <row r="11" spans="1:31" ht="12.75" x14ac:dyDescent="0.2">
      <c r="A11" s="2" t="s">
        <v>52</v>
      </c>
      <c r="B11" s="3">
        <v>1170111</v>
      </c>
      <c r="C11" s="3">
        <v>1137520</v>
      </c>
      <c r="D11" s="3">
        <v>1124309</v>
      </c>
      <c r="E11" s="3">
        <v>1134210</v>
      </c>
      <c r="F11" s="4">
        <f>C11/B11 - 1</f>
        <v>-2.7852913099697396E-2</v>
      </c>
      <c r="G11" s="4">
        <f>E11/C11 - 1</f>
        <v>-2.909838947886656E-3</v>
      </c>
      <c r="H11" s="4">
        <f>E11/D11 - 1</f>
        <v>8.8062979127623287E-3</v>
      </c>
      <c r="I11" s="29">
        <v>3.0694137331566102E-4</v>
      </c>
      <c r="J11" s="5">
        <v>86828</v>
      </c>
      <c r="K11" s="5">
        <v>105442</v>
      </c>
      <c r="L11" s="5">
        <v>115351</v>
      </c>
      <c r="M11" s="5">
        <v>123482</v>
      </c>
      <c r="N11" s="5">
        <v>37170</v>
      </c>
      <c r="O11" s="5">
        <v>42818</v>
      </c>
      <c r="P11" s="26">
        <v>47960</v>
      </c>
      <c r="Q11" s="5">
        <v>50119</v>
      </c>
      <c r="R11" s="6">
        <v>558.4</v>
      </c>
      <c r="S11" s="6">
        <v>545.5</v>
      </c>
      <c r="T11" s="2">
        <v>551.4</v>
      </c>
      <c r="U11" s="6">
        <v>545.9</v>
      </c>
      <c r="V11" s="4">
        <f>S11/R11 - 1</f>
        <v>-2.3101719197707649E-2</v>
      </c>
      <c r="W11" s="4">
        <f>U11/S11 - 1</f>
        <v>7.3327222731434105E-4</v>
      </c>
      <c r="X11" s="4">
        <f>U11/T11 - 1</f>
        <v>-9.9746100834240403E-3</v>
      </c>
      <c r="Y11" s="7">
        <f>J11/N11</f>
        <v>2.3359698681732581</v>
      </c>
      <c r="Z11" s="7">
        <f>K11/O11</f>
        <v>2.462562473726003</v>
      </c>
      <c r="AA11" s="7">
        <f>L11/P11</f>
        <v>2.4051501251042535</v>
      </c>
      <c r="AB11" s="7">
        <f>M11/Q11</f>
        <v>2.4637762126139786</v>
      </c>
      <c r="AC11" s="7">
        <f>AVERAGE(Y11:Z11)</f>
        <v>2.3992661709496304</v>
      </c>
      <c r="AD11" s="7">
        <f>AVERAGE(Z11:AB11)</f>
        <v>2.4438296038147449</v>
      </c>
      <c r="AE11" s="7">
        <f>AVERAGE(AA11:AB11)</f>
        <v>2.4344631688591161</v>
      </c>
    </row>
    <row r="12" spans="1:31" ht="12.75" x14ac:dyDescent="0.2">
      <c r="A12" s="2" t="s">
        <v>51</v>
      </c>
      <c r="B12" s="3">
        <v>1186999</v>
      </c>
      <c r="C12" s="3">
        <v>1249659</v>
      </c>
      <c r="D12" s="3">
        <v>1250569</v>
      </c>
      <c r="E12" s="3">
        <v>1254461</v>
      </c>
      <c r="F12" s="4">
        <f>C12/B12 - 1</f>
        <v>5.2788587016501243E-2</v>
      </c>
      <c r="G12" s="4">
        <f>E12/C12 - 1</f>
        <v>3.8426482744493562E-3</v>
      </c>
      <c r="H12" s="4">
        <f>E12/D12 - 1</f>
        <v>3.1121833341463123E-3</v>
      </c>
      <c r="I12" s="29">
        <v>-9.2899261665990696E-4</v>
      </c>
      <c r="J12" s="5">
        <v>120406</v>
      </c>
      <c r="K12" s="5">
        <v>231012</v>
      </c>
      <c r="L12" s="5">
        <v>253158</v>
      </c>
      <c r="M12" s="5">
        <v>217150</v>
      </c>
      <c r="N12" s="5">
        <v>55650</v>
      </c>
      <c r="O12" s="5">
        <v>63166</v>
      </c>
      <c r="P12" s="26">
        <v>69159</v>
      </c>
      <c r="Q12" s="5">
        <v>67976</v>
      </c>
      <c r="R12" s="6">
        <v>500.8</v>
      </c>
      <c r="S12" s="6">
        <v>541.29999999999995</v>
      </c>
      <c r="T12" s="2">
        <v>535.5</v>
      </c>
      <c r="U12" s="6">
        <v>504.1</v>
      </c>
      <c r="V12" s="4">
        <f>S12/R12 - 1</f>
        <v>8.0870607028753927E-2</v>
      </c>
      <c r="W12" s="4">
        <f>U12/S12 - 1</f>
        <v>-6.8723443561795605E-2</v>
      </c>
      <c r="X12" s="4">
        <f>U12/T12 - 1</f>
        <v>-5.8636788048552657E-2</v>
      </c>
      <c r="Y12" s="7">
        <f>J12/N12</f>
        <v>2.1636298292902065</v>
      </c>
      <c r="Z12" s="7">
        <f>K12/O12</f>
        <v>3.6572206566823926</v>
      </c>
      <c r="AA12" s="7">
        <f>L12/P12</f>
        <v>3.6605214071921224</v>
      </c>
      <c r="AB12" s="7">
        <f>M12/Q12</f>
        <v>3.1945098269977641</v>
      </c>
      <c r="AC12" s="7">
        <f>AVERAGE(Y12:Z12)</f>
        <v>2.9104252429862996</v>
      </c>
      <c r="AD12" s="7">
        <f>AVERAGE(Z12:AB12)</f>
        <v>3.5040839636240935</v>
      </c>
      <c r="AE12" s="7">
        <f>AVERAGE(AA12:AB12)</f>
        <v>3.4275156170949432</v>
      </c>
    </row>
    <row r="13" spans="1:31" ht="12.75" x14ac:dyDescent="0.2">
      <c r="A13" s="2" t="s">
        <v>98</v>
      </c>
      <c r="B13" s="3">
        <v>440888</v>
      </c>
      <c r="C13" s="3">
        <v>571344</v>
      </c>
      <c r="D13" s="3">
        <v>593136</v>
      </c>
      <c r="E13" s="3">
        <v>645293</v>
      </c>
      <c r="F13" s="4">
        <f>C13/B13 - 1</f>
        <v>0.29589374172125349</v>
      </c>
      <c r="G13" s="4">
        <f>E13/C13 - 1</f>
        <v>0.12942990562603263</v>
      </c>
      <c r="H13" s="4">
        <f>E13/D13 - 1</f>
        <v>8.7934301745299592E-2</v>
      </c>
      <c r="I13" s="29">
        <v>2.53612567718682E-2</v>
      </c>
      <c r="J13" s="5">
        <v>96700</v>
      </c>
      <c r="K13" s="5">
        <v>270100</v>
      </c>
      <c r="L13" s="5">
        <v>211700</v>
      </c>
      <c r="M13" s="5">
        <v>137600</v>
      </c>
      <c r="N13" s="5">
        <v>52234</v>
      </c>
      <c r="O13" s="5">
        <v>48553</v>
      </c>
      <c r="P13" s="26">
        <v>50747</v>
      </c>
      <c r="Q13" s="5">
        <v>46278</v>
      </c>
      <c r="R13" s="6">
        <v>168.4</v>
      </c>
      <c r="S13" s="6">
        <v>232.2</v>
      </c>
      <c r="T13" s="2">
        <v>215.8</v>
      </c>
      <c r="U13" s="6">
        <v>209.2</v>
      </c>
      <c r="V13" s="4">
        <f>S13/R13 - 1</f>
        <v>0.37885985748218509</v>
      </c>
      <c r="W13" s="4">
        <f>U13/S13 - 1</f>
        <v>-9.9052540913006082E-2</v>
      </c>
      <c r="X13" s="4">
        <f>U13/T13 - 1</f>
        <v>-3.0583873957368057E-2</v>
      </c>
      <c r="Y13" s="7">
        <f>J13/N13</f>
        <v>1.8512846038978443</v>
      </c>
      <c r="Z13" s="7">
        <f>K13/O13</f>
        <v>5.5629930179391591</v>
      </c>
      <c r="AA13" s="7">
        <f>L13/P13</f>
        <v>4.1716751729166255</v>
      </c>
      <c r="AB13" s="7">
        <f>M13/Q13</f>
        <v>2.9733350620165089</v>
      </c>
      <c r="AC13" s="7">
        <f>AVERAGE(Y13:Z13)</f>
        <v>3.7071388109185017</v>
      </c>
      <c r="AD13" s="7">
        <f>AVERAGE(Z13:AB13)</f>
        <v>4.2360010842907654</v>
      </c>
      <c r="AE13" s="7">
        <f>AVERAGE(AA13:AB13)</f>
        <v>3.5725051174665672</v>
      </c>
    </row>
    <row r="14" spans="1:31" ht="12.75" x14ac:dyDescent="0.2">
      <c r="A14" s="2" t="s">
        <v>47</v>
      </c>
      <c r="B14" s="3">
        <v>1305173</v>
      </c>
      <c r="C14" s="3">
        <v>1557544</v>
      </c>
      <c r="D14" s="3">
        <v>1676637</v>
      </c>
      <c r="E14" s="3">
        <v>1804733</v>
      </c>
      <c r="F14" s="4">
        <f>C14/B14 - 1</f>
        <v>0.19336210601966175</v>
      </c>
      <c r="G14" s="4">
        <f>E14/C14 - 1</f>
        <v>0.15870434478897555</v>
      </c>
      <c r="H14" s="4">
        <f>E14/D14 - 1</f>
        <v>7.6400556590365154E-2</v>
      </c>
      <c r="I14" s="29">
        <v>1.9837582695309702E-2</v>
      </c>
      <c r="J14" s="5">
        <v>122546</v>
      </c>
      <c r="K14" s="5">
        <v>158633</v>
      </c>
      <c r="L14" s="5">
        <v>184860</v>
      </c>
      <c r="M14" s="5">
        <v>168839</v>
      </c>
      <c r="N14" s="5">
        <v>56931</v>
      </c>
      <c r="O14" s="5">
        <v>50500</v>
      </c>
      <c r="P14" s="26">
        <v>55516</v>
      </c>
      <c r="Q14" s="5">
        <v>53665</v>
      </c>
      <c r="R14" s="6">
        <v>771.8</v>
      </c>
      <c r="S14" s="6">
        <v>826.8</v>
      </c>
      <c r="T14" s="2">
        <v>861.3</v>
      </c>
      <c r="U14" s="6">
        <v>852.6</v>
      </c>
      <c r="V14" s="4">
        <f>S14/R14 - 1</f>
        <v>7.1261984970199643E-2</v>
      </c>
      <c r="W14" s="4">
        <f>U14/S14 - 1</f>
        <v>3.1204644412191618E-2</v>
      </c>
      <c r="X14" s="4">
        <f>U14/T14 - 1</f>
        <v>-1.0101010101010055E-2</v>
      </c>
      <c r="Y14" s="7">
        <f>J14/N14</f>
        <v>2.1525355254606455</v>
      </c>
      <c r="Z14" s="7">
        <f>K14/O14</f>
        <v>3.1412475247524752</v>
      </c>
      <c r="AA14" s="7">
        <f>L14/P14</f>
        <v>3.329850853807911</v>
      </c>
      <c r="AB14" s="7">
        <f>M14/Q14</f>
        <v>3.1461660300009315</v>
      </c>
      <c r="AC14" s="7">
        <f>AVERAGE(Y14:Z14)</f>
        <v>2.6468915251065601</v>
      </c>
      <c r="AD14" s="7">
        <f>AVERAGE(Z14:AB14)</f>
        <v>3.205754802853773</v>
      </c>
      <c r="AE14" s="7">
        <f>AVERAGE(AA14:AB14)</f>
        <v>3.2380084419044213</v>
      </c>
    </row>
    <row r="15" spans="1:31" ht="12.75" x14ac:dyDescent="0.2">
      <c r="A15" s="2" t="s">
        <v>11</v>
      </c>
      <c r="B15" s="3">
        <v>7590877</v>
      </c>
      <c r="C15" s="3">
        <v>7883947</v>
      </c>
      <c r="D15" s="3">
        <v>7942290</v>
      </c>
      <c r="E15" s="3">
        <v>7895297</v>
      </c>
      <c r="F15" s="4">
        <f>C15/B15 - 1</f>
        <v>3.8608187169941077E-2</v>
      </c>
      <c r="G15" s="4">
        <f>E15/C15 - 1</f>
        <v>1.4396342339693113E-3</v>
      </c>
      <c r="H15" s="4">
        <f>E15/D15 - 1</f>
        <v>-5.9168073691592271E-3</v>
      </c>
      <c r="I15" s="29">
        <v>2.7604710636059998E-3</v>
      </c>
      <c r="J15" s="5">
        <v>158536</v>
      </c>
      <c r="K15" s="5">
        <v>272013</v>
      </c>
      <c r="L15" s="5">
        <v>283473</v>
      </c>
      <c r="M15" s="5">
        <v>215039</v>
      </c>
      <c r="N15" s="5">
        <v>53235</v>
      </c>
      <c r="O15" s="5">
        <v>57200</v>
      </c>
      <c r="P15" s="26">
        <v>61256</v>
      </c>
      <c r="Q15" s="5">
        <v>59045</v>
      </c>
      <c r="R15" s="6">
        <v>4571.3999999999996</v>
      </c>
      <c r="S15" s="6">
        <v>4519.8999999999996</v>
      </c>
      <c r="T15" s="2">
        <v>4529</v>
      </c>
      <c r="U15" s="6">
        <v>4375</v>
      </c>
      <c r="V15" s="4">
        <f>S15/R15 - 1</f>
        <v>-1.1265695410596299E-2</v>
      </c>
      <c r="W15" s="4">
        <f>U15/S15 - 1</f>
        <v>-3.2058231376800306E-2</v>
      </c>
      <c r="X15" s="4">
        <f>U15/T15 - 1</f>
        <v>-3.4003091190108137E-2</v>
      </c>
      <c r="Y15" s="7">
        <f>J15/N15</f>
        <v>2.9780407626561471</v>
      </c>
      <c r="Z15" s="7">
        <f>K15/O15</f>
        <v>4.7554720279720284</v>
      </c>
      <c r="AA15" s="7">
        <f>L15/P15</f>
        <v>4.627677288755387</v>
      </c>
      <c r="AB15" s="7">
        <f>M15/Q15</f>
        <v>3.6419510542806335</v>
      </c>
      <c r="AC15" s="7">
        <f>AVERAGE(Y15:Z15)</f>
        <v>3.8667563953140878</v>
      </c>
      <c r="AD15" s="7">
        <f>AVERAGE(Z15:AB15)</f>
        <v>4.3417001236693498</v>
      </c>
      <c r="AE15" s="7">
        <f>AVERAGE(AA15:AB15)</f>
        <v>4.13481417151801</v>
      </c>
    </row>
    <row r="16" spans="1:31" ht="12.75" x14ac:dyDescent="0.2">
      <c r="A16" s="2" t="s">
        <v>56</v>
      </c>
      <c r="B16" s="3">
        <v>1023280</v>
      </c>
      <c r="C16" s="3">
        <v>1015302</v>
      </c>
      <c r="D16" s="3">
        <v>1046879</v>
      </c>
      <c r="E16" s="3">
        <v>1001123</v>
      </c>
      <c r="F16" s="4">
        <f>C16/B16 - 1</f>
        <v>-7.7964975373309153E-3</v>
      </c>
      <c r="G16" s="4">
        <f>E16/C16 - 1</f>
        <v>-1.3965302934496382E-2</v>
      </c>
      <c r="H16" s="4">
        <f>E16/D16 - 1</f>
        <v>-4.3707056880499029E-2</v>
      </c>
      <c r="I16" s="29">
        <v>2.8182101497629098E-3</v>
      </c>
      <c r="J16" s="5">
        <v>110322</v>
      </c>
      <c r="K16" s="5">
        <v>149864</v>
      </c>
      <c r="L16" s="5">
        <v>155956</v>
      </c>
      <c r="M16" s="5">
        <v>143824</v>
      </c>
      <c r="N16" s="5">
        <v>42129</v>
      </c>
      <c r="O16" s="5">
        <v>46100</v>
      </c>
      <c r="P16" s="26">
        <v>52352</v>
      </c>
      <c r="Q16" s="5">
        <v>48080</v>
      </c>
      <c r="R16" s="6">
        <v>1017.4</v>
      </c>
      <c r="S16" s="6">
        <v>1037.2</v>
      </c>
      <c r="T16" s="2">
        <v>1043.4000000000001</v>
      </c>
      <c r="U16" s="6">
        <v>1007.7</v>
      </c>
      <c r="V16" s="4">
        <f>S16/R16 - 1</f>
        <v>1.9461372125024745E-2</v>
      </c>
      <c r="W16" s="4">
        <f>U16/S16 - 1</f>
        <v>-2.844195912070957E-2</v>
      </c>
      <c r="X16" s="4">
        <f>U16/T16 - 1</f>
        <v>-3.4215066129959837E-2</v>
      </c>
      <c r="Y16" s="7">
        <f>J16/N16</f>
        <v>2.6186712240974153</v>
      </c>
      <c r="Z16" s="7">
        <f>K16/O16</f>
        <v>3.2508459869848156</v>
      </c>
      <c r="AA16" s="7">
        <f>L16/P16</f>
        <v>2.9789883863080684</v>
      </c>
      <c r="AB16" s="7">
        <f>M16/Q16</f>
        <v>2.9913477537437605</v>
      </c>
      <c r="AC16" s="7">
        <f>AVERAGE(Y16:Z16)</f>
        <v>2.9347586055411155</v>
      </c>
      <c r="AD16" s="7">
        <f>AVERAGE(Z16:AB16)</f>
        <v>3.0737273756788817</v>
      </c>
      <c r="AE16" s="7">
        <f>AVERAGE(AA16:AB16)</f>
        <v>2.9851680700259147</v>
      </c>
    </row>
    <row r="17" spans="1:31" ht="12.75" x14ac:dyDescent="0.2">
      <c r="A17" s="2" t="s">
        <v>42</v>
      </c>
      <c r="B17" s="3">
        <v>1621489</v>
      </c>
      <c r="C17" s="3">
        <v>1547133</v>
      </c>
      <c r="D17" s="3">
        <v>1517955</v>
      </c>
      <c r="E17" s="3">
        <v>1494693</v>
      </c>
      <c r="F17" s="4">
        <f>C17/B17 - 1</f>
        <v>-4.5856616973658171E-2</v>
      </c>
      <c r="G17" s="4">
        <f>E17/C17 - 1</f>
        <v>-3.3894952793327993E-2</v>
      </c>
      <c r="H17" s="4">
        <f>E17/D17 - 1</f>
        <v>-1.5324564957459264E-2</v>
      </c>
      <c r="I17" s="29">
        <v>-1.71572577005397E-3</v>
      </c>
      <c r="J17" s="5">
        <v>112247</v>
      </c>
      <c r="K17" s="5">
        <v>142302</v>
      </c>
      <c r="L17" s="5">
        <v>144207</v>
      </c>
      <c r="M17" s="5">
        <v>126570</v>
      </c>
      <c r="N17" s="5">
        <v>38548</v>
      </c>
      <c r="O17" s="5">
        <v>42997</v>
      </c>
      <c r="P17" s="26">
        <v>46409</v>
      </c>
      <c r="Q17" s="5">
        <v>43891</v>
      </c>
      <c r="R17" s="6">
        <v>1136</v>
      </c>
      <c r="S17" s="6">
        <v>1075</v>
      </c>
      <c r="T17" s="2">
        <v>1058.5</v>
      </c>
      <c r="U17" s="6">
        <v>1019</v>
      </c>
      <c r="V17" s="4">
        <f>S17/R17 - 1</f>
        <v>-5.3697183098591506E-2</v>
      </c>
      <c r="W17" s="4">
        <f>U17/S17 - 1</f>
        <v>-5.2093023255813997E-2</v>
      </c>
      <c r="X17" s="4">
        <f>U17/T17 - 1</f>
        <v>-3.7316957959376507E-2</v>
      </c>
      <c r="Y17" s="7">
        <f>J17/N17</f>
        <v>2.9118761025215316</v>
      </c>
      <c r="Z17" s="7">
        <f>K17/O17</f>
        <v>3.3095797381212644</v>
      </c>
      <c r="AA17" s="7">
        <f>L17/P17</f>
        <v>3.1073067723932857</v>
      </c>
      <c r="AB17" s="7">
        <f>M17/Q17</f>
        <v>2.8837347064318424</v>
      </c>
      <c r="AC17" s="7">
        <f>AVERAGE(Y17:Z17)</f>
        <v>3.110727920321398</v>
      </c>
      <c r="AD17" s="7">
        <f>AVERAGE(Z17:AB17)</f>
        <v>3.1002070723154644</v>
      </c>
      <c r="AE17" s="7">
        <f>AVERAGE(AA17:AB17)</f>
        <v>2.995520739412564</v>
      </c>
    </row>
    <row r="18" spans="1:31" ht="12.75" x14ac:dyDescent="0.2">
      <c r="A18" s="2" t="s">
        <v>89</v>
      </c>
      <c r="B18" s="3">
        <v>516929</v>
      </c>
      <c r="C18" s="3">
        <v>576884</v>
      </c>
      <c r="D18" s="3">
        <v>596053</v>
      </c>
      <c r="E18" s="3">
        <v>644964</v>
      </c>
      <c r="F18" s="4">
        <f>C18/B18 - 1</f>
        <v>0.11598304602759768</v>
      </c>
      <c r="G18" s="4">
        <f>E18/C18 - 1</f>
        <v>0.11801332676933307</v>
      </c>
      <c r="H18" s="4">
        <f>E18/D18 - 1</f>
        <v>8.2058139125211982E-2</v>
      </c>
      <c r="I18" s="29">
        <v>1.4205658340535001E-2</v>
      </c>
      <c r="J18" s="5">
        <v>143600</v>
      </c>
      <c r="K18" s="5">
        <v>208200</v>
      </c>
      <c r="L18" s="5">
        <v>227000</v>
      </c>
      <c r="M18" s="5">
        <v>214600</v>
      </c>
      <c r="N18" s="5">
        <v>52070</v>
      </c>
      <c r="O18" s="5">
        <v>53240</v>
      </c>
      <c r="P18" s="26">
        <v>59216</v>
      </c>
      <c r="Q18" s="5">
        <v>55217</v>
      </c>
      <c r="R18" s="6">
        <v>249.8</v>
      </c>
      <c r="S18" s="6">
        <v>258.3</v>
      </c>
      <c r="T18" s="2">
        <v>258.7</v>
      </c>
      <c r="U18" s="6">
        <v>251.8</v>
      </c>
      <c r="V18" s="4">
        <f>S18/R18 - 1</f>
        <v>3.4027221777422012E-2</v>
      </c>
      <c r="W18" s="4">
        <f>U18/S18 - 1</f>
        <v>-2.5164537359659289E-2</v>
      </c>
      <c r="X18" s="4">
        <f>U18/T18 - 1</f>
        <v>-2.6671820641669841E-2</v>
      </c>
      <c r="Y18" s="7">
        <f>J18/N18</f>
        <v>2.7578260034568851</v>
      </c>
      <c r="Z18" s="7">
        <f>K18/O18</f>
        <v>3.9105935386927122</v>
      </c>
      <c r="AA18" s="7">
        <f>L18/P18</f>
        <v>3.8334233990813296</v>
      </c>
      <c r="AB18" s="7">
        <f>M18/Q18</f>
        <v>3.8864842349276492</v>
      </c>
      <c r="AC18" s="7">
        <f>AVERAGE(Y18:Z18)</f>
        <v>3.3342097710747987</v>
      </c>
      <c r="AD18" s="7">
        <f>AVERAGE(Z18:AB18)</f>
        <v>3.8768337242338973</v>
      </c>
      <c r="AE18" s="7">
        <f>AVERAGE(AA18:AB18)</f>
        <v>3.8599538170044894</v>
      </c>
    </row>
    <row r="19" spans="1:31" ht="12.75" x14ac:dyDescent="0.2">
      <c r="A19" s="2" t="s">
        <v>49</v>
      </c>
      <c r="B19" s="3">
        <v>1214469</v>
      </c>
      <c r="C19" s="3">
        <v>1251949</v>
      </c>
      <c r="D19" s="3">
        <v>1286788</v>
      </c>
      <c r="E19" s="3">
        <v>1363074</v>
      </c>
      <c r="F19" s="4">
        <f>C19/B19 - 1</f>
        <v>3.0861224123464703E-2</v>
      </c>
      <c r="G19" s="4">
        <f>E19/C19 - 1</f>
        <v>8.8761602908744575E-2</v>
      </c>
      <c r="H19" s="4">
        <f>E19/D19 - 1</f>
        <v>5.9284046789370048E-2</v>
      </c>
      <c r="I19" s="29">
        <v>1.2080587772283401E-2</v>
      </c>
      <c r="J19" s="5">
        <v>113341</v>
      </c>
      <c r="K19" s="5">
        <v>156051</v>
      </c>
      <c r="L19" s="5">
        <v>159707</v>
      </c>
      <c r="M19" s="5">
        <v>147439</v>
      </c>
      <c r="N19" s="5">
        <v>44015</v>
      </c>
      <c r="O19" s="5">
        <v>46375</v>
      </c>
      <c r="P19" s="26">
        <v>51257</v>
      </c>
      <c r="Q19" s="5">
        <v>50351</v>
      </c>
      <c r="R19" s="6">
        <v>915.4</v>
      </c>
      <c r="S19" s="6">
        <v>931.9</v>
      </c>
      <c r="T19" s="2">
        <v>939.8</v>
      </c>
      <c r="U19" s="6">
        <v>956.6</v>
      </c>
      <c r="V19" s="4">
        <f>S19/R19 - 1</f>
        <v>1.8024907144417845E-2</v>
      </c>
      <c r="W19" s="4">
        <f>U19/S19 - 1</f>
        <v>2.6504989805773205E-2</v>
      </c>
      <c r="X19" s="4">
        <f>U19/T19 - 1</f>
        <v>1.7876143860395821E-2</v>
      </c>
      <c r="Y19" s="7">
        <f>J19/N19</f>
        <v>2.5750539588776555</v>
      </c>
      <c r="Z19" s="7">
        <f>K19/O19</f>
        <v>3.3649811320754717</v>
      </c>
      <c r="AA19" s="7">
        <f>L19/P19</f>
        <v>3.1158085724876603</v>
      </c>
      <c r="AB19" s="7">
        <f>M19/Q19</f>
        <v>2.9282238684435264</v>
      </c>
      <c r="AC19" s="7">
        <f>AVERAGE(Y19:Z19)</f>
        <v>2.9700175454765638</v>
      </c>
      <c r="AD19" s="7">
        <f>AVERAGE(Z19:AB19)</f>
        <v>3.1363378576688863</v>
      </c>
      <c r="AE19" s="7">
        <f>AVERAGE(AA19:AB19)</f>
        <v>3.0220162204655932</v>
      </c>
    </row>
    <row r="20" spans="1:31" ht="12.75" x14ac:dyDescent="0.2">
      <c r="A20" s="2" t="s">
        <v>16</v>
      </c>
      <c r="B20" s="3">
        <v>3445899</v>
      </c>
      <c r="C20" s="3">
        <v>4013938</v>
      </c>
      <c r="D20" s="3">
        <v>4220545</v>
      </c>
      <c r="E20" s="3">
        <v>4426611</v>
      </c>
      <c r="F20" s="4">
        <f>C20/B20 - 1</f>
        <v>0.16484493596591188</v>
      </c>
      <c r="G20" s="4">
        <f>E20/C20 - 1</f>
        <v>0.10281000852529365</v>
      </c>
      <c r="H20" s="4">
        <f>E20/D20 - 1</f>
        <v>4.8824500153416217E-2</v>
      </c>
      <c r="I20" s="29">
        <v>1.65713486428745E-2</v>
      </c>
      <c r="J20" s="5">
        <v>103716</v>
      </c>
      <c r="K20" s="5">
        <v>144879</v>
      </c>
      <c r="L20" s="5">
        <v>152684</v>
      </c>
      <c r="M20" s="5">
        <v>152894</v>
      </c>
      <c r="N20" s="5">
        <v>58845</v>
      </c>
      <c r="O20" s="5">
        <v>53911</v>
      </c>
      <c r="P20" s="26">
        <v>58747</v>
      </c>
      <c r="Q20" s="5">
        <v>58588</v>
      </c>
      <c r="R20" s="6">
        <v>2761</v>
      </c>
      <c r="S20" s="6">
        <v>2856.1</v>
      </c>
      <c r="T20" s="2">
        <v>2974.5</v>
      </c>
      <c r="U20" s="6">
        <v>3010.8</v>
      </c>
      <c r="V20" s="4">
        <f>S20/R20 - 1</f>
        <v>3.4444042013763054E-2</v>
      </c>
      <c r="W20" s="4">
        <f>U20/S20 - 1</f>
        <v>5.4164770141101659E-2</v>
      </c>
      <c r="X20" s="4">
        <f>U20/T20 - 1</f>
        <v>1.2203731719616862E-2</v>
      </c>
      <c r="Y20" s="7">
        <f>J20/N20</f>
        <v>1.762528677032883</v>
      </c>
      <c r="Z20" s="7">
        <f>K20/O20</f>
        <v>2.6873736343232366</v>
      </c>
      <c r="AA20" s="7">
        <f>L20/P20</f>
        <v>2.5990093111137589</v>
      </c>
      <c r="AB20" s="7">
        <f>M20/Q20</f>
        <v>2.6096470266948861</v>
      </c>
      <c r="AC20" s="7">
        <f>AVERAGE(Y20:Z20)</f>
        <v>2.2249511556780597</v>
      </c>
      <c r="AD20" s="7">
        <f>AVERAGE(Z20:AB20)</f>
        <v>2.6320099907106274</v>
      </c>
      <c r="AE20" s="7">
        <f>AVERAGE(AA20:AB20)</f>
        <v>2.6043281689043223</v>
      </c>
    </row>
    <row r="21" spans="1:31" ht="12.75" x14ac:dyDescent="0.2">
      <c r="A21" s="2" t="s">
        <v>60</v>
      </c>
      <c r="B21" s="3">
        <v>882567</v>
      </c>
      <c r="C21" s="3">
        <v>900440</v>
      </c>
      <c r="D21" s="3">
        <v>895030</v>
      </c>
      <c r="E21" s="3">
        <v>933835</v>
      </c>
      <c r="F21" s="4">
        <f>C21/B21 - 1</f>
        <v>2.0251153736770222E-2</v>
      </c>
      <c r="G21" s="4">
        <f>E21/C21 - 1</f>
        <v>3.7087423926080554E-2</v>
      </c>
      <c r="H21" s="4">
        <f>E21/D21 - 1</f>
        <v>4.3356088622727773E-2</v>
      </c>
      <c r="I21" s="29">
        <v>6.6089556650563699E-3</v>
      </c>
      <c r="J21" s="5">
        <v>265100</v>
      </c>
      <c r="K21" s="5">
        <v>508100</v>
      </c>
      <c r="L21" s="5">
        <v>501900</v>
      </c>
      <c r="M21" s="5">
        <v>403400</v>
      </c>
      <c r="N21" s="5">
        <v>66331</v>
      </c>
      <c r="O21" s="5">
        <v>76671</v>
      </c>
      <c r="P21" s="26">
        <v>84545</v>
      </c>
      <c r="Q21" s="5">
        <v>79841</v>
      </c>
      <c r="R21" s="6">
        <v>70.099999999999994</v>
      </c>
      <c r="S21" s="6">
        <v>69.2</v>
      </c>
      <c r="T21" s="2">
        <v>69.5</v>
      </c>
      <c r="U21" s="6">
        <v>67.900000000000006</v>
      </c>
      <c r="V21" s="4">
        <f>S21/R21 - 1</f>
        <v>-1.2838801711840153E-2</v>
      </c>
      <c r="W21" s="4">
        <f>U21/S21 - 1</f>
        <v>-1.8786127167630062E-2</v>
      </c>
      <c r="X21" s="4">
        <f>U21/T21 - 1</f>
        <v>-2.3021582733812829E-2</v>
      </c>
      <c r="Y21" s="7">
        <f>J21/N21</f>
        <v>3.9966229967888318</v>
      </c>
      <c r="Z21" s="7">
        <f>K21/O21</f>
        <v>6.6270167338367836</v>
      </c>
      <c r="AA21" s="7">
        <f>L21/P21</f>
        <v>5.9364835294813414</v>
      </c>
      <c r="AB21" s="7">
        <f>M21/Q21</f>
        <v>5.052541927080072</v>
      </c>
      <c r="AC21" s="7">
        <f>AVERAGE(Y21:Z21)</f>
        <v>5.3118198653128079</v>
      </c>
      <c r="AD21" s="7">
        <f>AVERAGE(Z21:AB21)</f>
        <v>5.8720140634660654</v>
      </c>
      <c r="AE21" s="7">
        <f>AVERAGE(AA21:AB21)</f>
        <v>5.4945127282807071</v>
      </c>
    </row>
    <row r="22" spans="1:31" ht="12.75" x14ac:dyDescent="0.2">
      <c r="A22" s="2" t="s">
        <v>31</v>
      </c>
      <c r="B22" s="3">
        <v>2109282</v>
      </c>
      <c r="C22" s="3">
        <v>2309124</v>
      </c>
      <c r="D22" s="3">
        <v>2397785</v>
      </c>
      <c r="E22" s="3">
        <v>2532982</v>
      </c>
      <c r="F22" s="4">
        <f>C22/B22 - 1</f>
        <v>9.4744088272691762E-2</v>
      </c>
      <c r="G22" s="4">
        <f>E22/C22 - 1</f>
        <v>9.6944988662367226E-2</v>
      </c>
      <c r="H22" s="4">
        <f>E22/D22 - 1</f>
        <v>5.6384121178504332E-2</v>
      </c>
      <c r="I22" s="29">
        <v>1.91869554999557E-2</v>
      </c>
      <c r="J22" s="5">
        <v>170771</v>
      </c>
      <c r="K22" s="5">
        <v>246713</v>
      </c>
      <c r="L22" s="5">
        <v>252184</v>
      </c>
      <c r="M22" s="5">
        <v>245270</v>
      </c>
      <c r="N22" s="5">
        <v>58016</v>
      </c>
      <c r="O22" s="5">
        <v>56271</v>
      </c>
      <c r="P22" s="26">
        <v>61414</v>
      </c>
      <c r="Q22" s="5">
        <v>62748</v>
      </c>
      <c r="R22" s="6">
        <v>1211.2</v>
      </c>
      <c r="S22" s="6">
        <v>1215.0999999999999</v>
      </c>
      <c r="T22" s="2">
        <v>1253.2</v>
      </c>
      <c r="U22" s="6">
        <v>1249.0999999999999</v>
      </c>
      <c r="V22" s="4">
        <f>S22/R22 - 1</f>
        <v>3.2199471598413076E-3</v>
      </c>
      <c r="W22" s="4">
        <f>U22/S22 - 1</f>
        <v>2.7981236112254226E-2</v>
      </c>
      <c r="X22" s="4">
        <f>U22/T22 - 1</f>
        <v>-3.2716246409193461E-3</v>
      </c>
      <c r="Y22" s="7">
        <f>J22/N22</f>
        <v>2.9435155819084389</v>
      </c>
      <c r="Z22" s="7">
        <f>K22/O22</f>
        <v>4.3843720566544047</v>
      </c>
      <c r="AA22" s="7">
        <f>L22/P22</f>
        <v>4.1062949816002865</v>
      </c>
      <c r="AB22" s="7">
        <f>M22/Q22</f>
        <v>3.9088098425447821</v>
      </c>
      <c r="AC22" s="7">
        <f>AVERAGE(Y22:Z22)</f>
        <v>3.663943819281422</v>
      </c>
      <c r="AD22" s="7">
        <f>AVERAGE(Z22:AB22)</f>
        <v>4.1331589602664911</v>
      </c>
      <c r="AE22" s="7">
        <f>AVERAGE(AA22:AB22)</f>
        <v>4.0075524120725348</v>
      </c>
    </row>
    <row r="23" spans="1:31" ht="12.75" x14ac:dyDescent="0.2">
      <c r="A23" s="2" t="s">
        <v>32</v>
      </c>
      <c r="B23" s="3">
        <v>2061162</v>
      </c>
      <c r="C23" s="3">
        <v>1971853</v>
      </c>
      <c r="D23" s="3">
        <v>1949929</v>
      </c>
      <c r="E23" s="3">
        <v>1792365</v>
      </c>
      <c r="F23" s="4">
        <f>C23/B23 - 1</f>
        <v>-4.3329442324281153E-2</v>
      </c>
      <c r="G23" s="4">
        <f>E23/C23 - 1</f>
        <v>-9.102504091329322E-2</v>
      </c>
      <c r="H23" s="4">
        <f>E23/D23 - 1</f>
        <v>-8.0804993412580628E-2</v>
      </c>
      <c r="I23" s="29">
        <v>-9.6083896421526004E-3</v>
      </c>
      <c r="J23" s="5">
        <v>96200</v>
      </c>
      <c r="K23" s="5">
        <v>139500</v>
      </c>
      <c r="L23" s="5">
        <v>128100</v>
      </c>
      <c r="M23" s="5">
        <v>77200</v>
      </c>
      <c r="N23" s="5">
        <v>38812</v>
      </c>
      <c r="O23" s="5">
        <v>41784</v>
      </c>
      <c r="P23" s="26">
        <v>42376</v>
      </c>
      <c r="Q23" s="5">
        <v>39486</v>
      </c>
      <c r="R23" s="6">
        <v>2203.1</v>
      </c>
      <c r="S23" s="6">
        <v>2000.1</v>
      </c>
      <c r="T23" s="2">
        <v>1898.9</v>
      </c>
      <c r="U23" s="6">
        <v>1832.9</v>
      </c>
      <c r="V23" s="4">
        <f>S23/R23 - 1</f>
        <v>-9.2142889564704289E-2</v>
      </c>
      <c r="W23" s="4">
        <f>U23/S23 - 1</f>
        <v>-8.359582020898948E-2</v>
      </c>
      <c r="X23" s="4">
        <f>U23/T23 - 1</f>
        <v>-3.4756964558428582E-2</v>
      </c>
      <c r="Y23" s="7">
        <f>J23/N23</f>
        <v>2.4786148613830772</v>
      </c>
      <c r="Z23" s="7">
        <f>K23/O23</f>
        <v>3.3385985066053991</v>
      </c>
      <c r="AA23" s="7">
        <f>L23/P23</f>
        <v>3.0229375117991317</v>
      </c>
      <c r="AB23" s="7">
        <f>M23/Q23</f>
        <v>1.9551233348528592</v>
      </c>
      <c r="AC23" s="7">
        <f>AVERAGE(Y23:Z23)</f>
        <v>2.9086066839942379</v>
      </c>
      <c r="AD23" s="7">
        <f>AVERAGE(Z23:AB23)</f>
        <v>2.7722197844191299</v>
      </c>
      <c r="AE23" s="7">
        <f>AVERAGE(AA23:AB23)</f>
        <v>2.4890304233259952</v>
      </c>
    </row>
    <row r="24" spans="1:31" ht="12.75" x14ac:dyDescent="0.2">
      <c r="A24" s="2" t="s">
        <v>30</v>
      </c>
      <c r="B24" s="3">
        <v>2173869</v>
      </c>
      <c r="C24" s="3">
        <v>2308777</v>
      </c>
      <c r="D24" s="3">
        <v>2325224</v>
      </c>
      <c r="E24" s="3">
        <v>2360602</v>
      </c>
      <c r="F24" s="4">
        <f>C24/B24 - 1</f>
        <v>6.2058937314070084E-2</v>
      </c>
      <c r="G24" s="4">
        <f>E24/C24 - 1</f>
        <v>2.2446949185651155E-2</v>
      </c>
      <c r="H24" s="4">
        <f>E24/D24 - 1</f>
        <v>1.521487822248524E-2</v>
      </c>
      <c r="I24" s="29">
        <v>4.5770562880538303E-3</v>
      </c>
      <c r="J24" s="5">
        <v>172670</v>
      </c>
      <c r="K24" s="5">
        <v>386675</v>
      </c>
      <c r="L24" s="5">
        <v>379692</v>
      </c>
      <c r="M24" s="5">
        <v>329848</v>
      </c>
      <c r="N24" s="5">
        <v>64309</v>
      </c>
      <c r="O24" s="5">
        <v>72228</v>
      </c>
      <c r="P24" s="26">
        <v>77622</v>
      </c>
      <c r="Q24" s="5">
        <v>76579</v>
      </c>
      <c r="R24" s="6">
        <v>970.8</v>
      </c>
      <c r="S24" s="6">
        <v>1031.3</v>
      </c>
      <c r="T24" s="2">
        <v>1033.3</v>
      </c>
      <c r="U24" s="6">
        <v>999.8</v>
      </c>
      <c r="V24" s="4">
        <f>S24/R24 - 1</f>
        <v>6.2319736299958794E-2</v>
      </c>
      <c r="W24" s="4">
        <f>U24/S24 - 1</f>
        <v>-3.0543973625521192E-2</v>
      </c>
      <c r="X24" s="4">
        <f>U24/T24 - 1</f>
        <v>-3.2420400658085713E-2</v>
      </c>
      <c r="Y24" s="7">
        <f>J24/N24</f>
        <v>2.6850052092242143</v>
      </c>
      <c r="Z24" s="7">
        <f>K24/O24</f>
        <v>5.3535332558010742</v>
      </c>
      <c r="AA24" s="7">
        <f>L24/P24</f>
        <v>4.8915513643039343</v>
      </c>
      <c r="AB24" s="7">
        <f>M24/Q24</f>
        <v>4.3072905104532575</v>
      </c>
      <c r="AC24" s="7">
        <f>AVERAGE(Y24:Z24)</f>
        <v>4.0192692325126442</v>
      </c>
      <c r="AD24" s="7">
        <f>AVERAGE(Z24:AB24)</f>
        <v>4.8507917101860878</v>
      </c>
      <c r="AE24" s="7">
        <f>AVERAGE(AA24:AB24)</f>
        <v>4.5994209373785964</v>
      </c>
    </row>
    <row r="25" spans="1:31" ht="12.75" x14ac:dyDescent="0.2">
      <c r="A25" s="2" t="s">
        <v>74</v>
      </c>
      <c r="B25" s="3">
        <v>679622</v>
      </c>
      <c r="C25" s="3">
        <v>736310</v>
      </c>
      <c r="D25" s="3">
        <v>742062</v>
      </c>
      <c r="E25" s="3">
        <v>827398</v>
      </c>
      <c r="F25" s="4">
        <f>C25/B25 - 1</f>
        <v>8.3411072625665383E-2</v>
      </c>
      <c r="G25" s="4">
        <f>E25/C25 - 1</f>
        <v>0.12370876397169672</v>
      </c>
      <c r="H25" s="4">
        <f>E25/D25 - 1</f>
        <v>0.11499847721618939</v>
      </c>
      <c r="I25" s="29">
        <v>-1.06444605358436E-3</v>
      </c>
      <c r="J25" s="5">
        <v>67100</v>
      </c>
      <c r="K25" s="5">
        <v>88000</v>
      </c>
      <c r="L25" s="5">
        <v>126907</v>
      </c>
      <c r="M25" s="5">
        <v>113200</v>
      </c>
      <c r="N25" s="5">
        <v>33432</v>
      </c>
      <c r="O25" s="5">
        <v>32111</v>
      </c>
      <c r="P25" s="26">
        <v>47309</v>
      </c>
      <c r="Q25" s="5">
        <v>40345</v>
      </c>
      <c r="R25" s="6">
        <v>256.39999999999998</v>
      </c>
      <c r="S25" s="6">
        <v>265</v>
      </c>
      <c r="T25" s="2">
        <v>278.10000000000002</v>
      </c>
      <c r="U25" s="6">
        <v>283.89999999999998</v>
      </c>
      <c r="V25" s="4">
        <f>S25/R25 - 1</f>
        <v>3.354134165366629E-2</v>
      </c>
      <c r="W25" s="4">
        <f>U25/S25 - 1</f>
        <v>7.1320754716980961E-2</v>
      </c>
      <c r="X25" s="4">
        <f>U25/T25 - 1</f>
        <v>2.0855807263574055E-2</v>
      </c>
      <c r="Y25" s="7">
        <f>J25/N25</f>
        <v>2.0070591050490547</v>
      </c>
      <c r="Z25" s="7">
        <f>K25/O25</f>
        <v>2.7404939117436391</v>
      </c>
      <c r="AA25" s="7">
        <f>L25/P25</f>
        <v>2.6825128411084571</v>
      </c>
      <c r="AB25" s="7">
        <f>M25/Q25</f>
        <v>2.8057999752137812</v>
      </c>
      <c r="AC25" s="7">
        <f>AVERAGE(Y25:Z25)</f>
        <v>2.3737765083963467</v>
      </c>
      <c r="AD25" s="7">
        <f>AVERAGE(Z25:AB25)</f>
        <v>2.7429355760219587</v>
      </c>
      <c r="AE25" s="7">
        <f>AVERAGE(AA25:AB25)</f>
        <v>2.7441564081611194</v>
      </c>
    </row>
    <row r="26" spans="1:31" ht="12.75" x14ac:dyDescent="0.2">
      <c r="A26" s="2" t="s">
        <v>41</v>
      </c>
      <c r="B26" s="3">
        <v>1623018</v>
      </c>
      <c r="C26" s="3">
        <v>1787636</v>
      </c>
      <c r="D26" s="3">
        <v>1751234</v>
      </c>
      <c r="E26" s="3">
        <v>1815137</v>
      </c>
      <c r="F26" s="4">
        <f>C26/B26 - 1</f>
        <v>0.10142709446229192</v>
      </c>
      <c r="G26" s="4">
        <f>E26/C26 - 1</f>
        <v>1.5384004349878744E-2</v>
      </c>
      <c r="H26" s="4">
        <f>E26/D26 - 1</f>
        <v>3.6490269147355425E-2</v>
      </c>
      <c r="I26" s="29">
        <v>1.32415846701561E-2</v>
      </c>
      <c r="J26" s="5">
        <v>102800</v>
      </c>
      <c r="K26" s="5">
        <v>302900</v>
      </c>
      <c r="L26" s="5">
        <v>261800</v>
      </c>
      <c r="M26" s="5">
        <v>165600</v>
      </c>
      <c r="N26" s="5">
        <v>45720</v>
      </c>
      <c r="O26" s="5">
        <v>50499</v>
      </c>
      <c r="P26" s="26">
        <v>51623</v>
      </c>
      <c r="Q26" s="5">
        <v>49793</v>
      </c>
      <c r="R26" s="6">
        <v>673.4</v>
      </c>
      <c r="S26" s="6">
        <v>782.6</v>
      </c>
      <c r="T26" s="2">
        <v>765.5</v>
      </c>
      <c r="U26" s="6">
        <v>732.1</v>
      </c>
      <c r="V26" s="4">
        <f>S26/R26 - 1</f>
        <v>0.16216216216216228</v>
      </c>
      <c r="W26" s="4">
        <f>U26/S26 - 1</f>
        <v>-6.4528494761052935E-2</v>
      </c>
      <c r="X26" s="4">
        <f>U26/T26 - 1</f>
        <v>-4.3631613324624396E-2</v>
      </c>
      <c r="Y26" s="7">
        <f>J26/N26</f>
        <v>2.2484689413823271</v>
      </c>
      <c r="Z26" s="7">
        <f>K26/O26</f>
        <v>5.9981385770015248</v>
      </c>
      <c r="AA26" s="7">
        <f>L26/P26</f>
        <v>5.071382910718091</v>
      </c>
      <c r="AB26" s="7">
        <f>M26/Q26</f>
        <v>3.3257686823449077</v>
      </c>
      <c r="AC26" s="7">
        <f>AVERAGE(Y26:Z26)</f>
        <v>4.1233037591919262</v>
      </c>
      <c r="AD26" s="7">
        <f>AVERAGE(Z26:AB26)</f>
        <v>4.7984300566881748</v>
      </c>
      <c r="AE26" s="7">
        <f>AVERAGE(AA26:AB26)</f>
        <v>4.1985757965314994</v>
      </c>
    </row>
    <row r="27" spans="1:31" ht="12.75" x14ac:dyDescent="0.2">
      <c r="A27" s="2" t="s">
        <v>39</v>
      </c>
      <c r="B27" s="3">
        <v>1661525</v>
      </c>
      <c r="C27" s="3">
        <v>1926577</v>
      </c>
      <c r="D27" s="3">
        <v>2015497</v>
      </c>
      <c r="E27" s="3">
        <v>2153306</v>
      </c>
      <c r="F27" s="4">
        <f>C27/B27 - 1</f>
        <v>0.15952332947141934</v>
      </c>
      <c r="G27" s="4">
        <f>E27/C27 - 1</f>
        <v>0.1176848887949975</v>
      </c>
      <c r="H27" s="4">
        <f>E27/D27 - 1</f>
        <v>6.8374698647529542E-2</v>
      </c>
      <c r="I27" s="29">
        <v>1.52636875851939E-2</v>
      </c>
      <c r="J27" s="5">
        <v>87617</v>
      </c>
      <c r="K27" s="5">
        <v>127354</v>
      </c>
      <c r="L27" s="5">
        <v>136041</v>
      </c>
      <c r="M27" s="5">
        <v>135314</v>
      </c>
      <c r="N27" s="5">
        <v>53104</v>
      </c>
      <c r="O27" s="5">
        <v>51870</v>
      </c>
      <c r="P27" s="26">
        <v>56310</v>
      </c>
      <c r="Q27" s="5">
        <v>56622</v>
      </c>
      <c r="R27" s="6">
        <v>796.3</v>
      </c>
      <c r="S27" s="6">
        <v>840.9</v>
      </c>
      <c r="T27" s="2">
        <v>876.8</v>
      </c>
      <c r="U27" s="6">
        <v>896</v>
      </c>
      <c r="V27" s="4">
        <f>S27/R27 - 1</f>
        <v>5.6009041818410266E-2</v>
      </c>
      <c r="W27" s="4">
        <f>U27/S27 - 1</f>
        <v>6.5525032703056318E-2</v>
      </c>
      <c r="X27" s="4">
        <f>U27/T27 - 1</f>
        <v>2.1897810218978186E-2</v>
      </c>
      <c r="Y27" s="7">
        <f>J27/N27</f>
        <v>1.6499133775233503</v>
      </c>
      <c r="Z27" s="7">
        <f>K27/O27</f>
        <v>2.4552535184114133</v>
      </c>
      <c r="AA27" s="7">
        <f>L27/P27</f>
        <v>2.4159296750133192</v>
      </c>
      <c r="AB27" s="7">
        <f>M27/Q27</f>
        <v>2.389777824873724</v>
      </c>
      <c r="AC27" s="7">
        <f>AVERAGE(Y27:Z27)</f>
        <v>2.0525834479673817</v>
      </c>
      <c r="AD27" s="7">
        <f>AVERAGE(Z27:AB27)</f>
        <v>2.4203203394328185</v>
      </c>
      <c r="AE27" s="7">
        <f>AVERAGE(AA27:AB27)</f>
        <v>2.4028537499435219</v>
      </c>
    </row>
    <row r="28" spans="1:31" ht="12.75" x14ac:dyDescent="0.2">
      <c r="A28" s="2" t="s">
        <v>66</v>
      </c>
      <c r="B28" s="3">
        <v>799407</v>
      </c>
      <c r="C28" s="3">
        <v>891756</v>
      </c>
      <c r="D28" s="3">
        <v>909153</v>
      </c>
      <c r="E28" s="3">
        <v>947895</v>
      </c>
      <c r="F28" s="4">
        <f>C28/B28 - 1</f>
        <v>0.11552188059399038</v>
      </c>
      <c r="G28" s="4">
        <f>E28/C28 - 1</f>
        <v>6.2953319069341873E-2</v>
      </c>
      <c r="H28" s="4">
        <f>E28/D28 - 1</f>
        <v>4.2613289512326347E-2</v>
      </c>
      <c r="I28" s="29">
        <v>8.1164565351141693E-3</v>
      </c>
      <c r="J28" s="5">
        <v>102600</v>
      </c>
      <c r="K28" s="5">
        <v>301400</v>
      </c>
      <c r="L28" s="5">
        <v>261900</v>
      </c>
      <c r="M28" s="5">
        <v>174200</v>
      </c>
      <c r="N28" s="5">
        <v>38486</v>
      </c>
      <c r="O28" s="5">
        <v>42732</v>
      </c>
      <c r="P28" s="26">
        <v>43737</v>
      </c>
      <c r="Q28" s="5">
        <v>41627</v>
      </c>
      <c r="R28" s="6">
        <v>275.5</v>
      </c>
      <c r="S28" s="6">
        <v>310.10000000000002</v>
      </c>
      <c r="T28" s="2">
        <v>311.3</v>
      </c>
      <c r="U28" s="6">
        <v>292.60000000000002</v>
      </c>
      <c r="V28" s="4">
        <f>S28/R28 - 1</f>
        <v>0.12558983666061718</v>
      </c>
      <c r="W28" s="4">
        <f>U28/S28 - 1</f>
        <v>-5.6433408577878152E-2</v>
      </c>
      <c r="X28" s="4">
        <f>U28/T28 - 1</f>
        <v>-6.0070671378091856E-2</v>
      </c>
      <c r="Y28" s="7">
        <f>J28/N28</f>
        <v>2.6659044847477005</v>
      </c>
      <c r="Z28" s="7">
        <f>K28/O28</f>
        <v>7.0532621922680896</v>
      </c>
      <c r="AA28" s="7">
        <f>L28/P28</f>
        <v>5.9880650250360103</v>
      </c>
      <c r="AB28" s="7">
        <f>M28/Q28</f>
        <v>4.1847839142864007</v>
      </c>
      <c r="AC28" s="7">
        <f>AVERAGE(Y28:Z28)</f>
        <v>4.8595833385078953</v>
      </c>
      <c r="AD28" s="7">
        <f>AVERAGE(Z28:AB28)</f>
        <v>5.7420370438635002</v>
      </c>
      <c r="AE28" s="7">
        <f>AVERAGE(AA28:AB28)</f>
        <v>5.0864244696612051</v>
      </c>
    </row>
    <row r="29" spans="1:31" ht="12.75" x14ac:dyDescent="0.2">
      <c r="A29" s="38" t="s">
        <v>78</v>
      </c>
      <c r="B29" s="39">
        <v>631362</v>
      </c>
      <c r="C29" s="39">
        <v>654307</v>
      </c>
      <c r="D29" s="39">
        <v>655981</v>
      </c>
      <c r="E29" s="39">
        <v>659300</v>
      </c>
      <c r="F29" s="40">
        <f>C29/B29 - 1</f>
        <v>3.6342066833290554E-2</v>
      </c>
      <c r="G29" s="40">
        <f>E29/C29 - 1</f>
        <v>7.6309744508311628E-3</v>
      </c>
      <c r="H29" s="40">
        <f>E29/D29 - 1</f>
        <v>5.0595977627401201E-3</v>
      </c>
      <c r="I29" s="41">
        <v>-1.1930801352157999E-3</v>
      </c>
      <c r="J29" s="42">
        <v>102508</v>
      </c>
      <c r="K29" s="42">
        <v>135509</v>
      </c>
      <c r="L29" s="42">
        <v>151792</v>
      </c>
      <c r="M29" s="42">
        <v>143531</v>
      </c>
      <c r="N29" s="42">
        <v>45937</v>
      </c>
      <c r="O29" s="42">
        <v>48950</v>
      </c>
      <c r="P29" s="43">
        <v>53121</v>
      </c>
      <c r="Q29" s="42">
        <v>51872</v>
      </c>
      <c r="R29" s="44">
        <v>281.7</v>
      </c>
      <c r="S29" s="44">
        <v>279.5</v>
      </c>
      <c r="T29" s="38">
        <v>281.39999999999998</v>
      </c>
      <c r="U29" s="44">
        <v>272.2</v>
      </c>
      <c r="V29" s="40">
        <f>S29/R29 - 1</f>
        <v>-7.8097266595669179E-3</v>
      </c>
      <c r="W29" s="40">
        <f>U29/S29 - 1</f>
        <v>-2.611806797853311E-2</v>
      </c>
      <c r="X29" s="40">
        <f>U29/T29 - 1</f>
        <v>-3.2693674484719271E-2</v>
      </c>
      <c r="Y29" s="45">
        <f>J29/N29</f>
        <v>2.2314909550035917</v>
      </c>
      <c r="Z29" s="45">
        <f>K29/O29</f>
        <v>2.7683146067415731</v>
      </c>
      <c r="AA29" s="45">
        <f>L29/P29</f>
        <v>2.8574763276293744</v>
      </c>
      <c r="AB29" s="45">
        <f>M29/Q29</f>
        <v>2.767022671190623</v>
      </c>
      <c r="AC29" s="45">
        <f>AVERAGE(Y29:Z29)</f>
        <v>2.4999027808725822</v>
      </c>
      <c r="AD29" s="45">
        <f>AVERAGE(Z29:AB29)</f>
        <v>2.7976045351871903</v>
      </c>
      <c r="AE29" s="45">
        <f>AVERAGE(AA29:AB29)</f>
        <v>2.8122494994099987</v>
      </c>
    </row>
    <row r="30" spans="1:31" ht="12.75" x14ac:dyDescent="0.2">
      <c r="A30" s="38" t="s">
        <v>82</v>
      </c>
      <c r="B30" s="39">
        <v>574335</v>
      </c>
      <c r="C30" s="39">
        <v>599524</v>
      </c>
      <c r="D30" s="39">
        <v>605213</v>
      </c>
      <c r="E30" s="39">
        <v>614462</v>
      </c>
      <c r="F30" s="40">
        <f>C30/B30 - 1</f>
        <v>4.3857678880792506E-2</v>
      </c>
      <c r="G30" s="40">
        <f>E30/C30 - 1</f>
        <v>2.4916433704071927E-2</v>
      </c>
      <c r="H30" s="40">
        <f>E30/D30 - 1</f>
        <v>1.5282222952910818E-2</v>
      </c>
      <c r="I30" s="41">
        <v>1.1582504195410299E-2</v>
      </c>
      <c r="J30" s="42">
        <v>111600</v>
      </c>
      <c r="K30" s="42">
        <v>148700</v>
      </c>
      <c r="L30" s="42">
        <v>150900</v>
      </c>
      <c r="M30" s="42">
        <v>130000</v>
      </c>
      <c r="N30" s="42">
        <v>48097</v>
      </c>
      <c r="O30" s="42">
        <v>46826</v>
      </c>
      <c r="P30" s="43">
        <v>50530</v>
      </c>
      <c r="Q30" s="42">
        <v>50653</v>
      </c>
      <c r="R30" s="44">
        <v>403.7</v>
      </c>
      <c r="S30" s="44">
        <v>387.8</v>
      </c>
      <c r="T30" s="38">
        <v>383.9</v>
      </c>
      <c r="U30" s="44">
        <v>389.7</v>
      </c>
      <c r="V30" s="40">
        <f>S30/R30 - 1</f>
        <v>-3.9385682437453551E-2</v>
      </c>
      <c r="W30" s="40">
        <f>U30/S30 - 1</f>
        <v>4.8994326972666702E-3</v>
      </c>
      <c r="X30" s="40">
        <f>U30/T30 - 1</f>
        <v>1.5108101067986546E-2</v>
      </c>
      <c r="Y30" s="45">
        <f>J30/N30</f>
        <v>2.3203110381104852</v>
      </c>
      <c r="Z30" s="45">
        <f>K30/O30</f>
        <v>3.1755862127877674</v>
      </c>
      <c r="AA30" s="45">
        <f>L30/P30</f>
        <v>2.9863447456956265</v>
      </c>
      <c r="AB30" s="45">
        <f>M30/Q30</f>
        <v>2.5664817483663356</v>
      </c>
      <c r="AC30" s="45">
        <f>AVERAGE(Y30:Z30)</f>
        <v>2.7479486254491263</v>
      </c>
      <c r="AD30" s="45">
        <f>AVERAGE(Z30:AB30)</f>
        <v>2.909470902283243</v>
      </c>
      <c r="AE30" s="45">
        <f>AVERAGE(AA30:AB30)</f>
        <v>2.7764132470309812</v>
      </c>
    </row>
    <row r="31" spans="1:31" ht="12.75" x14ac:dyDescent="0.2">
      <c r="A31" s="38" t="s">
        <v>85</v>
      </c>
      <c r="B31" s="39">
        <v>551502</v>
      </c>
      <c r="C31" s="39">
        <v>592315</v>
      </c>
      <c r="D31" s="39">
        <v>613402</v>
      </c>
      <c r="E31" s="39">
        <v>643345</v>
      </c>
      <c r="F31" s="40">
        <f>C31/B31 - 1</f>
        <v>7.4003358102055827E-2</v>
      </c>
      <c r="G31" s="40">
        <f>E31/C31 - 1</f>
        <v>8.6153482521968971E-2</v>
      </c>
      <c r="H31" s="40">
        <f>E31/D31 - 1</f>
        <v>4.8814643577947292E-2</v>
      </c>
      <c r="I31" s="41">
        <v>8.8093883931763504E-3</v>
      </c>
      <c r="J31" s="42">
        <v>106332</v>
      </c>
      <c r="K31" s="42">
        <v>137939</v>
      </c>
      <c r="L31" s="42">
        <v>147490</v>
      </c>
      <c r="M31" s="42">
        <v>141632</v>
      </c>
      <c r="N31" s="42">
        <v>44623</v>
      </c>
      <c r="O31" s="42">
        <v>42629</v>
      </c>
      <c r="P31" s="43">
        <v>46272</v>
      </c>
      <c r="Q31" s="42">
        <v>42450</v>
      </c>
      <c r="R31" s="44">
        <v>370.3</v>
      </c>
      <c r="S31" s="44">
        <v>367.5</v>
      </c>
      <c r="T31" s="38">
        <v>365.1</v>
      </c>
      <c r="U31" s="44">
        <v>341.6</v>
      </c>
      <c r="V31" s="40">
        <f>S31/R31 - 1</f>
        <v>-7.5614366729679361E-3</v>
      </c>
      <c r="W31" s="40">
        <f>U31/S31 - 1</f>
        <v>-7.0476190476190359E-2</v>
      </c>
      <c r="X31" s="40">
        <f>U31/T31 - 1</f>
        <v>-6.4365927143248403E-2</v>
      </c>
      <c r="Y31" s="45">
        <f>J31/N31</f>
        <v>2.3828967124577014</v>
      </c>
      <c r="Z31" s="45">
        <f>K31/O31</f>
        <v>3.2358019188815126</v>
      </c>
      <c r="AA31" s="45">
        <f>L31/P31</f>
        <v>3.1874567773167359</v>
      </c>
      <c r="AB31" s="45">
        <f>M31/Q31</f>
        <v>3.3364428739693759</v>
      </c>
      <c r="AC31" s="45">
        <f>AVERAGE(Y31:Z31)</f>
        <v>2.809349315669607</v>
      </c>
      <c r="AD31" s="45">
        <f>AVERAGE(Z31:AB31)</f>
        <v>3.2532338567225416</v>
      </c>
      <c r="AE31" s="45">
        <f>AVERAGE(AA31:AB31)</f>
        <v>3.2619498256430557</v>
      </c>
    </row>
    <row r="32" spans="1:31" ht="12.75" x14ac:dyDescent="0.2">
      <c r="A32" s="38" t="s">
        <v>94</v>
      </c>
      <c r="B32" s="39">
        <v>465472</v>
      </c>
      <c r="C32" s="39">
        <v>480293</v>
      </c>
      <c r="D32" s="39">
        <v>485923</v>
      </c>
      <c r="E32" s="39">
        <v>508279</v>
      </c>
      <c r="F32" s="40">
        <f>C32/B32 - 1</f>
        <v>3.1840798157569017E-2</v>
      </c>
      <c r="G32" s="40">
        <f>E32/C32 - 1</f>
        <v>5.8268598542972727E-2</v>
      </c>
      <c r="H32" s="40">
        <f>E32/D32 - 1</f>
        <v>4.6007289220720171E-2</v>
      </c>
      <c r="I32" s="41">
        <v>6.26374122968154E-3</v>
      </c>
      <c r="J32" s="42">
        <v>106871</v>
      </c>
      <c r="K32" s="42">
        <v>148817</v>
      </c>
      <c r="L32" s="42">
        <v>171009</v>
      </c>
      <c r="M32" s="42">
        <v>171933</v>
      </c>
      <c r="N32" s="42">
        <v>45310</v>
      </c>
      <c r="O32" s="42">
        <v>52545</v>
      </c>
      <c r="P32" s="43">
        <v>56362</v>
      </c>
      <c r="Q32" s="42">
        <v>54837</v>
      </c>
      <c r="R32" s="44">
        <v>322.2</v>
      </c>
      <c r="S32" s="44">
        <v>331.2</v>
      </c>
      <c r="T32" s="38">
        <v>333.3</v>
      </c>
      <c r="U32" s="44">
        <v>324.89999999999998</v>
      </c>
      <c r="V32" s="40">
        <f>S32/R32 - 1</f>
        <v>2.7932960893854775E-2</v>
      </c>
      <c r="W32" s="40">
        <f>U32/S32 - 1</f>
        <v>-1.9021739130434812E-2</v>
      </c>
      <c r="X32" s="40">
        <f>U32/T32 - 1</f>
        <v>-2.5202520252025296E-2</v>
      </c>
      <c r="Y32" s="45">
        <f>J32/N32</f>
        <v>2.3586625468991391</v>
      </c>
      <c r="Z32" s="45">
        <f>K32/O32</f>
        <v>2.8321819392901322</v>
      </c>
      <c r="AA32" s="45">
        <f>L32/P32</f>
        <v>3.0341187324793299</v>
      </c>
      <c r="AB32" s="45">
        <f>M32/Q32</f>
        <v>3.1353465725696155</v>
      </c>
      <c r="AC32" s="45">
        <f>AVERAGE(Y32:Z32)</f>
        <v>2.5954222430946357</v>
      </c>
      <c r="AD32" s="45">
        <f>AVERAGE(Z32:AB32)</f>
        <v>3.0005490814463589</v>
      </c>
      <c r="AE32" s="45">
        <f>AVERAGE(AA32:AB32)</f>
        <v>3.0847326525244725</v>
      </c>
    </row>
    <row r="33" spans="1:31" ht="12.75" x14ac:dyDescent="0.2">
      <c r="A33" s="38" t="s">
        <v>61</v>
      </c>
      <c r="B33" s="39">
        <v>876156</v>
      </c>
      <c r="C33" s="39">
        <v>909863</v>
      </c>
      <c r="D33" s="39">
        <v>905034</v>
      </c>
      <c r="E33" s="39">
        <v>976372</v>
      </c>
      <c r="F33" s="40">
        <f>C33/B33 - 1</f>
        <v>3.8471459420468479E-2</v>
      </c>
      <c r="G33" s="40">
        <f>E33/C33 - 1</f>
        <v>7.3097818023152961E-2</v>
      </c>
      <c r="H33" s="40">
        <f>E33/D33 - 1</f>
        <v>7.8823558009975425E-2</v>
      </c>
      <c r="I33" s="41">
        <v>8.6554733894705898E-3</v>
      </c>
      <c r="J33" s="42">
        <v>274600</v>
      </c>
      <c r="K33" s="42">
        <v>535300</v>
      </c>
      <c r="L33" s="42">
        <v>574100</v>
      </c>
      <c r="M33" s="42">
        <v>563600</v>
      </c>
      <c r="N33" s="42">
        <v>53736</v>
      </c>
      <c r="O33" s="42">
        <v>63372</v>
      </c>
      <c r="P33" s="43">
        <v>70951</v>
      </c>
      <c r="Q33" s="42">
        <v>71404</v>
      </c>
      <c r="R33" s="44">
        <v>411.9</v>
      </c>
      <c r="S33" s="44">
        <v>451.8</v>
      </c>
      <c r="T33" s="38">
        <v>452.8</v>
      </c>
      <c r="U33" s="44">
        <v>448.4</v>
      </c>
      <c r="V33" s="40">
        <f>S33/R33 - 1</f>
        <v>9.6868171886380194E-2</v>
      </c>
      <c r="W33" s="40">
        <f>U33/S33 - 1</f>
        <v>-7.5254537405932131E-3</v>
      </c>
      <c r="X33" s="40">
        <f>U33/T33 - 1</f>
        <v>-9.7173144876325779E-3</v>
      </c>
      <c r="Y33" s="45">
        <f>J33/N33</f>
        <v>5.1101682298645228</v>
      </c>
      <c r="Z33" s="45">
        <f>K33/O33</f>
        <v>8.4469481790065011</v>
      </c>
      <c r="AA33" s="45">
        <f>L33/P33</f>
        <v>8.0914997674451374</v>
      </c>
      <c r="AB33" s="45">
        <f>M33/Q33</f>
        <v>7.8931152316396842</v>
      </c>
      <c r="AC33" s="45">
        <f>AVERAGE(Y33:Z33)</f>
        <v>6.7785582044355124</v>
      </c>
      <c r="AD33" s="45">
        <f>AVERAGE(Z33:AB33)</f>
        <v>8.1438543926971079</v>
      </c>
      <c r="AE33" s="45">
        <f>AVERAGE(AA33:AB33)</f>
        <v>7.9923074995424113</v>
      </c>
    </row>
    <row r="34" spans="1:31" ht="12.75" x14ac:dyDescent="0.2">
      <c r="A34" s="38" t="s">
        <v>13</v>
      </c>
      <c r="B34" s="39">
        <v>4610877</v>
      </c>
      <c r="C34" s="39">
        <v>5424818</v>
      </c>
      <c r="D34" s="39">
        <v>5611059</v>
      </c>
      <c r="E34" s="39">
        <v>6067864</v>
      </c>
      <c r="F34" s="40">
        <f>C34/B34 - 1</f>
        <v>0.1765262877322471</v>
      </c>
      <c r="G34" s="40">
        <f>E34/C34 - 1</f>
        <v>0.11853780163684746</v>
      </c>
      <c r="H34" s="40">
        <f>E34/D34 - 1</f>
        <v>8.1411548158734304E-2</v>
      </c>
      <c r="I34" s="41">
        <v>2.2008915725048501E-2</v>
      </c>
      <c r="J34" s="42">
        <v>86236</v>
      </c>
      <c r="K34" s="42">
        <v>130179</v>
      </c>
      <c r="L34" s="42">
        <v>142431</v>
      </c>
      <c r="M34" s="42">
        <v>140620</v>
      </c>
      <c r="N34" s="42">
        <v>53216</v>
      </c>
      <c r="O34" s="42">
        <v>51352</v>
      </c>
      <c r="P34" s="43">
        <v>57437</v>
      </c>
      <c r="Q34" s="42">
        <v>57226</v>
      </c>
      <c r="R34" s="44">
        <v>2250.6</v>
      </c>
      <c r="S34" s="44">
        <v>2448</v>
      </c>
      <c r="T34" s="38">
        <v>2602.6</v>
      </c>
      <c r="U34" s="44">
        <v>2693.7</v>
      </c>
      <c r="V34" s="40">
        <f>S34/R34 - 1</f>
        <v>8.7709944014929375E-2</v>
      </c>
      <c r="W34" s="40">
        <f>U34/S34 - 1</f>
        <v>0.10036764705882351</v>
      </c>
      <c r="X34" s="40">
        <f>U34/T34 - 1</f>
        <v>3.5003458080381078E-2</v>
      </c>
      <c r="Y34" s="45">
        <f>J34/N34</f>
        <v>1.6204900781719784</v>
      </c>
      <c r="Z34" s="45">
        <f>K34/O34</f>
        <v>2.5350327153762269</v>
      </c>
      <c r="AA34" s="45">
        <f>L34/P34</f>
        <v>2.4797778435503246</v>
      </c>
      <c r="AB34" s="45">
        <f>M34/Q34</f>
        <v>2.4572746653618984</v>
      </c>
      <c r="AC34" s="45">
        <f>AVERAGE(Y34:Z34)</f>
        <v>2.0777613967741027</v>
      </c>
      <c r="AD34" s="45">
        <f>AVERAGE(Z34:AB34)</f>
        <v>2.4906950747628169</v>
      </c>
      <c r="AE34" s="45">
        <f>AVERAGE(AA34:AB34)</f>
        <v>2.4685262544561115</v>
      </c>
    </row>
    <row r="35" spans="1:31" ht="12.75" x14ac:dyDescent="0.2">
      <c r="A35" s="38" t="s">
        <v>63</v>
      </c>
      <c r="B35" s="39">
        <v>860454</v>
      </c>
      <c r="C35" s="39">
        <v>865504</v>
      </c>
      <c r="D35" s="39">
        <v>880380</v>
      </c>
      <c r="E35" s="39">
        <v>918977</v>
      </c>
      <c r="F35" s="40">
        <f>C35/B35 - 1</f>
        <v>5.8689947399861442E-3</v>
      </c>
      <c r="G35" s="40">
        <f>E35/C35 - 1</f>
        <v>6.1782498983251388E-2</v>
      </c>
      <c r="H35" s="40">
        <f>E35/D35 - 1</f>
        <v>4.3841295804084579E-2</v>
      </c>
      <c r="I35" s="41">
        <v>1.11230303073686E-2</v>
      </c>
      <c r="J35" s="42">
        <v>97200</v>
      </c>
      <c r="K35" s="42">
        <v>123100</v>
      </c>
      <c r="L35" s="42">
        <v>125900</v>
      </c>
      <c r="M35" s="42">
        <v>117900</v>
      </c>
      <c r="N35" s="42">
        <v>40484</v>
      </c>
      <c r="O35" s="42">
        <v>41947</v>
      </c>
      <c r="P35" s="43">
        <v>43510</v>
      </c>
      <c r="Q35" s="42">
        <v>41409</v>
      </c>
      <c r="R35" s="44">
        <v>853.5</v>
      </c>
      <c r="S35" s="44">
        <v>904</v>
      </c>
      <c r="T35" s="38">
        <v>916.7</v>
      </c>
      <c r="U35" s="44">
        <v>915.9</v>
      </c>
      <c r="V35" s="40">
        <f>S35/R35 - 1</f>
        <v>5.9168131224370146E-2</v>
      </c>
      <c r="W35" s="40">
        <f>U35/S35 - 1</f>
        <v>1.3163716814159176E-2</v>
      </c>
      <c r="X35" s="40">
        <f>U35/T35 - 1</f>
        <v>-8.7269553834412594E-4</v>
      </c>
      <c r="Y35" s="45">
        <f>J35/N35</f>
        <v>2.4009485228732337</v>
      </c>
      <c r="Z35" s="45">
        <f>K35/O35</f>
        <v>2.9346556368751044</v>
      </c>
      <c r="AA35" s="45">
        <f>L35/P35</f>
        <v>2.8935876809928751</v>
      </c>
      <c r="AB35" s="45">
        <f>M35/Q35</f>
        <v>2.8472071288850249</v>
      </c>
      <c r="AC35" s="45">
        <f>AVERAGE(Y35:Z35)</f>
        <v>2.6678020798741691</v>
      </c>
      <c r="AD35" s="45">
        <f>AVERAGE(Z35:AB35)</f>
        <v>2.8918168155843347</v>
      </c>
      <c r="AE35" s="45">
        <f>AVERAGE(AA35:AB35)</f>
        <v>2.87039740493895</v>
      </c>
    </row>
    <row r="36" spans="1:31" ht="12.75" x14ac:dyDescent="0.2">
      <c r="A36" s="38" t="s">
        <v>54</v>
      </c>
      <c r="B36" s="39">
        <v>1100491</v>
      </c>
      <c r="C36" s="39">
        <v>1252794</v>
      </c>
      <c r="D36" s="39">
        <v>1287064</v>
      </c>
      <c r="E36" s="39">
        <v>1350764</v>
      </c>
      <c r="F36" s="40">
        <f>C36/B36 - 1</f>
        <v>0.13839549800952478</v>
      </c>
      <c r="G36" s="40">
        <f>E36/C36 - 1</f>
        <v>7.8201204667327495E-2</v>
      </c>
      <c r="H36" s="40">
        <f>E36/D36 - 1</f>
        <v>4.9492488330028728E-2</v>
      </c>
      <c r="I36" s="41">
        <v>1.2310322876726501E-2</v>
      </c>
      <c r="J36" s="42">
        <v>94279</v>
      </c>
      <c r="K36" s="42">
        <v>197792</v>
      </c>
      <c r="L36" s="42">
        <v>211893</v>
      </c>
      <c r="M36" s="42">
        <v>150896</v>
      </c>
      <c r="N36" s="42">
        <v>49244</v>
      </c>
      <c r="O36" s="42">
        <v>49741</v>
      </c>
      <c r="P36" s="43">
        <v>54986</v>
      </c>
      <c r="Q36" s="42">
        <v>48297</v>
      </c>
      <c r="R36" s="44">
        <v>562.29999999999995</v>
      </c>
      <c r="S36" s="44">
        <v>622.1</v>
      </c>
      <c r="T36" s="38">
        <v>618.70000000000005</v>
      </c>
      <c r="U36" s="44">
        <v>594.6</v>
      </c>
      <c r="V36" s="40">
        <f>S36/R36 - 1</f>
        <v>0.10634892406188889</v>
      </c>
      <c r="W36" s="40">
        <f>U36/S36 - 1</f>
        <v>-4.4205111718373269E-2</v>
      </c>
      <c r="X36" s="40">
        <f>U36/T36 - 1</f>
        <v>-3.895264263778897E-2</v>
      </c>
      <c r="Y36" s="45">
        <f>J36/N36</f>
        <v>1.9145276581918609</v>
      </c>
      <c r="Z36" s="45">
        <f>K36/O36</f>
        <v>3.9764379485736114</v>
      </c>
      <c r="AA36" s="45">
        <f>L36/P36</f>
        <v>3.8535809115047468</v>
      </c>
      <c r="AB36" s="45">
        <f>M36/Q36</f>
        <v>3.1243348448143777</v>
      </c>
      <c r="AC36" s="45">
        <f>AVERAGE(Y36:Z36)</f>
        <v>2.945482803382736</v>
      </c>
      <c r="AD36" s="45">
        <f>AVERAGE(Z36:AB36)</f>
        <v>3.6514512349642452</v>
      </c>
      <c r="AE36" s="45">
        <f>AVERAGE(AA36:AB36)</f>
        <v>3.488957878159562</v>
      </c>
    </row>
    <row r="37" spans="1:31" ht="12.75" x14ac:dyDescent="0.2">
      <c r="A37" s="38" t="s">
        <v>87</v>
      </c>
      <c r="B37" s="39">
        <v>533178</v>
      </c>
      <c r="C37" s="39">
        <v>612512</v>
      </c>
      <c r="D37" s="39">
        <v>632522</v>
      </c>
      <c r="E37" s="39">
        <v>660289</v>
      </c>
      <c r="F37" s="40">
        <f>C37/B37 - 1</f>
        <v>0.14879458642329579</v>
      </c>
      <c r="G37" s="40">
        <f>E37/C37 - 1</f>
        <v>7.8001737108823965E-2</v>
      </c>
      <c r="H37" s="40">
        <f>E37/D37 - 1</f>
        <v>4.3898868339757424E-2</v>
      </c>
      <c r="I37" s="41">
        <v>1.12382698002742E-2</v>
      </c>
      <c r="J37" s="42">
        <v>142418</v>
      </c>
      <c r="K37" s="42">
        <v>195993</v>
      </c>
      <c r="L37" s="42">
        <v>208561</v>
      </c>
      <c r="M37" s="42">
        <v>199536</v>
      </c>
      <c r="N37" s="42">
        <v>68233</v>
      </c>
      <c r="O37" s="42">
        <v>67535</v>
      </c>
      <c r="P37" s="43">
        <v>73959</v>
      </c>
      <c r="Q37" s="42">
        <v>70409</v>
      </c>
      <c r="R37" s="44">
        <v>415.5</v>
      </c>
      <c r="S37" s="44">
        <v>433.9</v>
      </c>
      <c r="T37" s="38">
        <v>446.2</v>
      </c>
      <c r="U37" s="44">
        <v>442</v>
      </c>
      <c r="V37" s="40">
        <f>S37/R37 - 1</f>
        <v>4.4283995186522151E-2</v>
      </c>
      <c r="W37" s="40">
        <f>U37/S37 - 1</f>
        <v>1.8667895828532011E-2</v>
      </c>
      <c r="X37" s="40">
        <f>U37/T37 - 1</f>
        <v>-9.4128193635141244E-3</v>
      </c>
      <c r="Y37" s="45">
        <f>J37/N37</f>
        <v>2.087230518957103</v>
      </c>
      <c r="Z37" s="45">
        <f>K37/O37</f>
        <v>2.9020952098911676</v>
      </c>
      <c r="AA37" s="45">
        <f>L37/P37</f>
        <v>2.819954299003502</v>
      </c>
      <c r="AB37" s="45">
        <f>M37/Q37</f>
        <v>2.833955886321351</v>
      </c>
      <c r="AC37" s="45">
        <f>AVERAGE(Y37:Z37)</f>
        <v>2.4946628644241353</v>
      </c>
      <c r="AD37" s="45">
        <f>AVERAGE(Z37:AB37)</f>
        <v>2.8520017984053401</v>
      </c>
      <c r="AE37" s="45">
        <f>AVERAGE(AA37:AB37)</f>
        <v>2.8269550926624265</v>
      </c>
    </row>
    <row r="38" spans="1:31" ht="12.75" x14ac:dyDescent="0.2">
      <c r="A38" s="38" t="s">
        <v>91</v>
      </c>
      <c r="B38" s="39">
        <v>483924</v>
      </c>
      <c r="C38" s="39">
        <v>561606</v>
      </c>
      <c r="D38" s="39">
        <v>580594</v>
      </c>
      <c r="E38" s="39">
        <v>616158</v>
      </c>
      <c r="F38" s="40">
        <f>C38/B38 - 1</f>
        <v>0.16052520643737456</v>
      </c>
      <c r="G38" s="40">
        <f>E38/C38 - 1</f>
        <v>9.7135714362025949E-2</v>
      </c>
      <c r="H38" s="40">
        <f>E38/D38 - 1</f>
        <v>6.1254508313899114E-2</v>
      </c>
      <c r="I38" s="41">
        <v>1.1241991744618899E-2</v>
      </c>
      <c r="J38" s="42">
        <v>69800</v>
      </c>
      <c r="K38" s="42">
        <v>141000</v>
      </c>
      <c r="L38" s="42">
        <v>155200</v>
      </c>
      <c r="M38" s="42">
        <v>96900</v>
      </c>
      <c r="N38" s="42">
        <v>41746</v>
      </c>
      <c r="O38" s="42">
        <v>41150</v>
      </c>
      <c r="P38" s="43">
        <v>44360</v>
      </c>
      <c r="Q38" s="42">
        <v>41325</v>
      </c>
      <c r="R38" s="44">
        <v>178.7</v>
      </c>
      <c r="S38" s="44">
        <v>210</v>
      </c>
      <c r="T38" s="38">
        <v>206.7</v>
      </c>
      <c r="U38" s="44">
        <v>192.6</v>
      </c>
      <c r="V38" s="40">
        <f>S38/R38 - 1</f>
        <v>0.17515388919977615</v>
      </c>
      <c r="W38" s="40">
        <f>U38/S38 - 1</f>
        <v>-8.2857142857142851E-2</v>
      </c>
      <c r="X38" s="40">
        <f>U38/T38 - 1</f>
        <v>-6.8214804063860601E-2</v>
      </c>
      <c r="Y38" s="45">
        <f>J38/N38</f>
        <v>1.6720164806208979</v>
      </c>
      <c r="Z38" s="45">
        <f>K38/O38</f>
        <v>3.4264884568651275</v>
      </c>
      <c r="AA38" s="45">
        <f>L38/P38</f>
        <v>3.4986474301172228</v>
      </c>
      <c r="AB38" s="45">
        <f>M38/Q38</f>
        <v>2.3448275862068964</v>
      </c>
      <c r="AC38" s="45">
        <f>AVERAGE(Y38:Z38)</f>
        <v>2.5492524687430125</v>
      </c>
      <c r="AD38" s="45">
        <f>AVERAGE(Z38:AB38)</f>
        <v>3.0899878243964154</v>
      </c>
      <c r="AE38" s="45">
        <f>AVERAGE(AA38:AB38)</f>
        <v>2.9217375081620593</v>
      </c>
    </row>
    <row r="39" spans="1:31" ht="12.75" x14ac:dyDescent="0.2">
      <c r="A39" s="38" t="s">
        <v>93</v>
      </c>
      <c r="B39" s="39">
        <v>470658</v>
      </c>
      <c r="C39" s="39">
        <v>494486</v>
      </c>
      <c r="D39" s="39">
        <v>502370</v>
      </c>
      <c r="E39" s="39">
        <v>526823</v>
      </c>
      <c r="F39" s="40">
        <f>C39/B39 - 1</f>
        <v>5.0626994548058191E-2</v>
      </c>
      <c r="G39" s="40">
        <f>E39/C39 - 1</f>
        <v>6.5395178023240241E-2</v>
      </c>
      <c r="H39" s="40">
        <f>E39/D39 - 1</f>
        <v>4.8675279176702446E-2</v>
      </c>
      <c r="I39" s="41">
        <v>6.0102272640929497E-3</v>
      </c>
      <c r="J39" s="42">
        <v>118300</v>
      </c>
      <c r="K39" s="42">
        <v>171900</v>
      </c>
      <c r="L39" s="42">
        <v>191500</v>
      </c>
      <c r="M39" s="42">
        <v>188800</v>
      </c>
      <c r="N39" s="42">
        <v>47766</v>
      </c>
      <c r="O39" s="42">
        <v>52064</v>
      </c>
      <c r="P39" s="43">
        <v>55850</v>
      </c>
      <c r="Q39" s="42">
        <v>54776</v>
      </c>
      <c r="R39" s="44">
        <v>226.7</v>
      </c>
      <c r="S39" s="44">
        <v>236.5</v>
      </c>
      <c r="T39" s="38">
        <v>238.3</v>
      </c>
      <c r="U39" s="44">
        <v>229.5</v>
      </c>
      <c r="V39" s="40">
        <f>S39/R39 - 1</f>
        <v>4.3228936921041017E-2</v>
      </c>
      <c r="W39" s="40">
        <f>U39/S39 - 1</f>
        <v>-2.9598308668076112E-2</v>
      </c>
      <c r="X39" s="40">
        <f>U39/T39 - 1</f>
        <v>-3.6928241712127607E-2</v>
      </c>
      <c r="Y39" s="45">
        <f>J39/N39</f>
        <v>2.4766570363857139</v>
      </c>
      <c r="Z39" s="45">
        <f>K39/O39</f>
        <v>3.3017055931161647</v>
      </c>
      <c r="AA39" s="45">
        <f>L39/P39</f>
        <v>3.4288272157564905</v>
      </c>
      <c r="AB39" s="45">
        <f>M39/Q39</f>
        <v>3.4467650065722215</v>
      </c>
      <c r="AC39" s="45">
        <f>AVERAGE(Y39:Z39)</f>
        <v>2.8891813147509393</v>
      </c>
      <c r="AD39" s="45">
        <f>AVERAGE(Z39:AB39)</f>
        <v>3.3924326051482923</v>
      </c>
      <c r="AE39" s="45">
        <f>AVERAGE(AA39:AB39)</f>
        <v>3.437796111164356</v>
      </c>
    </row>
    <row r="40" spans="1:31" ht="12.75" x14ac:dyDescent="0.2">
      <c r="A40" s="38" t="s">
        <v>45</v>
      </c>
      <c r="B40" s="39">
        <v>1375765</v>
      </c>
      <c r="C40" s="39">
        <v>1777539</v>
      </c>
      <c r="D40" s="39">
        <v>1865746</v>
      </c>
      <c r="E40" s="39">
        <v>2000759</v>
      </c>
      <c r="F40" s="40">
        <f>C40/B40 - 1</f>
        <v>0.29203679407456939</v>
      </c>
      <c r="G40" s="40">
        <f>E40/C40 - 1</f>
        <v>0.12557811671080077</v>
      </c>
      <c r="H40" s="40">
        <f>E40/D40 - 1</f>
        <v>7.2364083857073824E-2</v>
      </c>
      <c r="I40" s="41">
        <v>1.5122200535727E-2</v>
      </c>
      <c r="J40" s="42">
        <v>132200</v>
      </c>
      <c r="K40" s="42">
        <v>320800</v>
      </c>
      <c r="L40" s="42">
        <v>273300</v>
      </c>
      <c r="M40" s="42">
        <v>145200</v>
      </c>
      <c r="N40" s="42">
        <v>57277</v>
      </c>
      <c r="O40" s="42">
        <v>53536</v>
      </c>
      <c r="P40" s="43">
        <v>56696</v>
      </c>
      <c r="Q40" s="42">
        <v>49546</v>
      </c>
      <c r="R40" s="44">
        <v>697.7</v>
      </c>
      <c r="S40" s="44">
        <v>917.3</v>
      </c>
      <c r="T40" s="38">
        <v>912.3</v>
      </c>
      <c r="U40" s="44">
        <v>825.1</v>
      </c>
      <c r="V40" s="40">
        <f>S40/R40 - 1</f>
        <v>0.31474845922316175</v>
      </c>
      <c r="W40" s="40">
        <f>U40/S40 - 1</f>
        <v>-0.10051237326937745</v>
      </c>
      <c r="X40" s="40">
        <f>U40/T40 - 1</f>
        <v>-9.5582593445138642E-2</v>
      </c>
      <c r="Y40" s="45">
        <f>J40/N40</f>
        <v>2.3080817780260836</v>
      </c>
      <c r="Z40" s="45">
        <f>K40/O40</f>
        <v>5.9922295277943816</v>
      </c>
      <c r="AA40" s="45">
        <f>L40/P40</f>
        <v>4.8204458868350502</v>
      </c>
      <c r="AB40" s="45">
        <f>M40/Q40</f>
        <v>2.9306099382392121</v>
      </c>
      <c r="AC40" s="45">
        <f>AVERAGE(Y40:Z40)</f>
        <v>4.1501556529102324</v>
      </c>
      <c r="AD40" s="45">
        <f>AVERAGE(Z40:AB40)</f>
        <v>4.5810951176228807</v>
      </c>
      <c r="AE40" s="45">
        <f>AVERAGE(AA40:AB40)</f>
        <v>3.8755279125371311</v>
      </c>
    </row>
    <row r="41" spans="1:31" ht="12.75" x14ac:dyDescent="0.2">
      <c r="A41" s="38" t="s">
        <v>70</v>
      </c>
      <c r="B41" s="39">
        <v>723419</v>
      </c>
      <c r="C41" s="39">
        <v>735958</v>
      </c>
      <c r="D41" s="39">
        <v>736457</v>
      </c>
      <c r="E41" s="39">
        <v>755618</v>
      </c>
      <c r="F41" s="40">
        <f>C41/B41 - 1</f>
        <v>1.7332970242694756E-2</v>
      </c>
      <c r="G41" s="40">
        <f>E41/C41 - 1</f>
        <v>2.671348093233572E-2</v>
      </c>
      <c r="H41" s="40">
        <f>E41/D41 - 1</f>
        <v>2.6017812309476307E-2</v>
      </c>
      <c r="I41" s="41">
        <v>8.7040491024776793E-3</v>
      </c>
      <c r="J41" s="42">
        <v>206800</v>
      </c>
      <c r="K41" s="42">
        <v>389800</v>
      </c>
      <c r="L41" s="42">
        <v>374500</v>
      </c>
      <c r="M41" s="42">
        <v>347800</v>
      </c>
      <c r="N41" s="42">
        <v>52101</v>
      </c>
      <c r="O41" s="42">
        <v>59575</v>
      </c>
      <c r="P41" s="43">
        <v>65562</v>
      </c>
      <c r="Q41" s="42">
        <v>67888</v>
      </c>
      <c r="R41" s="44">
        <v>49.6</v>
      </c>
      <c r="S41" s="44">
        <v>51.9</v>
      </c>
      <c r="T41" s="38">
        <v>51.4</v>
      </c>
      <c r="U41" s="44">
        <v>50.5</v>
      </c>
      <c r="V41" s="40">
        <f>S41/R41 - 1</f>
        <v>4.6370967741935498E-2</v>
      </c>
      <c r="W41" s="40">
        <f>U41/S41 - 1</f>
        <v>-2.6974951830443183E-2</v>
      </c>
      <c r="X41" s="40">
        <f>U41/T41 - 1</f>
        <v>-1.7509727626459082E-2</v>
      </c>
      <c r="Y41" s="45">
        <f>J41/N41</f>
        <v>3.969213642732385</v>
      </c>
      <c r="Z41" s="45">
        <f>K41/O41</f>
        <v>6.5430130088124212</v>
      </c>
      <c r="AA41" s="45">
        <f>L41/P41</f>
        <v>5.7121503309844117</v>
      </c>
      <c r="AB41" s="45">
        <f>M41/Q41</f>
        <v>5.1231440018854588</v>
      </c>
      <c r="AC41" s="45">
        <f>AVERAGE(Y41:Z41)</f>
        <v>5.2561133257724029</v>
      </c>
      <c r="AD41" s="45">
        <f>AVERAGE(Z41:AB41)</f>
        <v>5.7927691138940984</v>
      </c>
      <c r="AE41" s="45">
        <f>AVERAGE(AA41:AB41)</f>
        <v>5.4176471664349357</v>
      </c>
    </row>
    <row r="42" spans="1:31" ht="12.75" x14ac:dyDescent="0.2">
      <c r="A42" s="38" t="s">
        <v>69</v>
      </c>
      <c r="B42" s="39">
        <v>750963</v>
      </c>
      <c r="C42" s="39">
        <v>784992</v>
      </c>
      <c r="D42" s="39">
        <v>783806</v>
      </c>
      <c r="E42" s="39">
        <v>806163</v>
      </c>
      <c r="F42" s="40">
        <f>C42/B42 - 1</f>
        <v>4.5313817058896477E-2</v>
      </c>
      <c r="G42" s="40">
        <f>E42/C42 - 1</f>
        <v>2.6969701602054474E-2</v>
      </c>
      <c r="H42" s="40">
        <f>E42/D42 - 1</f>
        <v>2.8523639778210486E-2</v>
      </c>
      <c r="I42" s="41">
        <v>4.6600683178681396E-3</v>
      </c>
      <c r="J42" s="42">
        <v>142600</v>
      </c>
      <c r="K42" s="42">
        <v>299400</v>
      </c>
      <c r="L42" s="42">
        <v>282800</v>
      </c>
      <c r="M42" s="42">
        <v>246500</v>
      </c>
      <c r="N42" s="42">
        <v>49725</v>
      </c>
      <c r="O42" s="42">
        <v>58984</v>
      </c>
      <c r="P42" s="43">
        <v>66878</v>
      </c>
      <c r="Q42" s="42">
        <v>62505</v>
      </c>
      <c r="R42" s="44">
        <v>54.1</v>
      </c>
      <c r="S42" s="44">
        <v>51.3</v>
      </c>
      <c r="T42" s="38">
        <v>50.5</v>
      </c>
      <c r="U42" s="44">
        <v>48.3</v>
      </c>
      <c r="V42" s="40">
        <f>S42/R42 - 1</f>
        <v>-5.1756007393715442E-2</v>
      </c>
      <c r="W42" s="40">
        <f>U42/S42 - 1</f>
        <v>-5.8479532163742687E-2</v>
      </c>
      <c r="X42" s="40">
        <f>U42/T42 - 1</f>
        <v>-4.3564356435643603E-2</v>
      </c>
      <c r="Y42" s="45">
        <f>J42/N42</f>
        <v>2.8677727501256913</v>
      </c>
      <c r="Z42" s="45">
        <f>K42/O42</f>
        <v>5.075952800759528</v>
      </c>
      <c r="AA42" s="45">
        <f>L42/P42</f>
        <v>4.2285953527318405</v>
      </c>
      <c r="AB42" s="45">
        <f>M42/Q42</f>
        <v>3.943684505239581</v>
      </c>
      <c r="AC42" s="45">
        <f>AVERAGE(Y42:Z42)</f>
        <v>3.9718627754426095</v>
      </c>
      <c r="AD42" s="45">
        <f>AVERAGE(Z42:AB42)</f>
        <v>4.4160775529103162</v>
      </c>
      <c r="AE42" s="45">
        <f>AVERAGE(AA42:AB42)</f>
        <v>4.0861399289857108</v>
      </c>
    </row>
    <row r="43" spans="1:31" ht="12.75" x14ac:dyDescent="0.2">
      <c r="A43" s="38" t="s">
        <v>97</v>
      </c>
      <c r="B43" s="39">
        <v>445003</v>
      </c>
      <c r="C43" s="39">
        <v>461343</v>
      </c>
      <c r="D43" s="39">
        <v>475006</v>
      </c>
      <c r="E43" s="39">
        <v>500798</v>
      </c>
      <c r="F43" s="40">
        <f>C43/B43 - 1</f>
        <v>3.6718853580762323E-2</v>
      </c>
      <c r="G43" s="40">
        <f>E43/C43 - 1</f>
        <v>8.5522051922322539E-2</v>
      </c>
      <c r="H43" s="40">
        <f>E43/D43 - 1</f>
        <v>5.4298261495644207E-2</v>
      </c>
      <c r="I43" s="41">
        <v>9.7523182722183393E-3</v>
      </c>
      <c r="J43" s="42">
        <v>82219</v>
      </c>
      <c r="K43" s="42">
        <v>119945</v>
      </c>
      <c r="L43" s="42">
        <v>139917</v>
      </c>
      <c r="M43" s="42">
        <v>137744</v>
      </c>
      <c r="N43" s="42">
        <v>40269</v>
      </c>
      <c r="O43" s="42">
        <v>44143</v>
      </c>
      <c r="P43" s="43">
        <v>45602</v>
      </c>
      <c r="Q43" s="42">
        <v>47468</v>
      </c>
      <c r="R43" s="44">
        <v>321.60000000000002</v>
      </c>
      <c r="S43" s="44">
        <v>340.9</v>
      </c>
      <c r="T43" s="38">
        <v>347.9</v>
      </c>
      <c r="U43" s="44">
        <v>342.5</v>
      </c>
      <c r="V43" s="40">
        <f>S43/R43 - 1</f>
        <v>6.0012437810945229E-2</v>
      </c>
      <c r="W43" s="40">
        <f>U43/S43 - 1</f>
        <v>4.6934584922264655E-3</v>
      </c>
      <c r="X43" s="40">
        <f>U43/T43 - 1</f>
        <v>-1.552170163840183E-2</v>
      </c>
      <c r="Y43" s="45">
        <f>J43/N43</f>
        <v>2.0417442697856911</v>
      </c>
      <c r="Z43" s="45">
        <f>K43/O43</f>
        <v>2.7171918537480462</v>
      </c>
      <c r="AA43" s="45">
        <f>L43/P43</f>
        <v>3.0682206920749091</v>
      </c>
      <c r="AB43" s="45">
        <f>M43/Q43</f>
        <v>2.9018286003202158</v>
      </c>
      <c r="AC43" s="45">
        <f>AVERAGE(Y43:Z43)</f>
        <v>2.3794680617668686</v>
      </c>
      <c r="AD43" s="45">
        <f>AVERAGE(Z43:AB43)</f>
        <v>2.8957470487143908</v>
      </c>
      <c r="AE43" s="45">
        <f>AVERAGE(AA43:AB43)</f>
        <v>2.9850246461975622</v>
      </c>
    </row>
    <row r="44" spans="1:31" ht="12.75" x14ac:dyDescent="0.2">
      <c r="A44" s="38" t="s">
        <v>23</v>
      </c>
      <c r="B44" s="39">
        <v>2753913</v>
      </c>
      <c r="C44" s="39">
        <v>2795377</v>
      </c>
      <c r="D44" s="39">
        <v>2863849</v>
      </c>
      <c r="E44" s="39">
        <v>2848506</v>
      </c>
      <c r="F44" s="40">
        <f>C44/B44 - 1</f>
        <v>1.5056394301490306E-2</v>
      </c>
      <c r="G44" s="40">
        <f>E44/C44 - 1</f>
        <v>1.900602315895128E-2</v>
      </c>
      <c r="H44" s="40">
        <f>E44/D44 - 1</f>
        <v>-5.3574752020794092E-3</v>
      </c>
      <c r="I44" s="41">
        <v>1.9826149647903502E-3</v>
      </c>
      <c r="J44" s="42">
        <v>210977</v>
      </c>
      <c r="K44" s="42">
        <v>474676</v>
      </c>
      <c r="L44" s="42">
        <v>467215</v>
      </c>
      <c r="M44" s="42">
        <v>406867</v>
      </c>
      <c r="N44" s="42">
        <v>69354</v>
      </c>
      <c r="O44" s="42">
        <v>81185</v>
      </c>
      <c r="P44" s="43">
        <v>90148</v>
      </c>
      <c r="Q44" s="42">
        <v>89593</v>
      </c>
      <c r="R44" s="44">
        <v>1221.0999999999999</v>
      </c>
      <c r="S44" s="44">
        <v>1248.0999999999999</v>
      </c>
      <c r="T44" s="38">
        <v>1263.2</v>
      </c>
      <c r="U44" s="44">
        <v>1259.2</v>
      </c>
      <c r="V44" s="40">
        <f>S44/R44 - 1</f>
        <v>2.2111211203013736E-2</v>
      </c>
      <c r="W44" s="40">
        <f>U44/S44 - 1</f>
        <v>8.8935181475844338E-3</v>
      </c>
      <c r="X44" s="40">
        <f>U44/T44 - 1</f>
        <v>-3.1665611146295403E-3</v>
      </c>
      <c r="Y44" s="45">
        <f>J44/N44</f>
        <v>3.0420307408368661</v>
      </c>
      <c r="Z44" s="45">
        <f>K44/O44</f>
        <v>5.846843628749153</v>
      </c>
      <c r="AA44" s="45">
        <f>L44/P44</f>
        <v>5.1827550250698851</v>
      </c>
      <c r="AB44" s="45">
        <f>M44/Q44</f>
        <v>4.5412811268737512</v>
      </c>
      <c r="AC44" s="45">
        <f>AVERAGE(Y44:Z44)</f>
        <v>4.44443718479301</v>
      </c>
      <c r="AD44" s="45">
        <f>AVERAGE(Z44:AB44)</f>
        <v>5.1902932602309297</v>
      </c>
      <c r="AE44" s="45">
        <f>AVERAGE(AA44:AB44)</f>
        <v>4.8620180759718181</v>
      </c>
    </row>
    <row r="45" spans="1:31" ht="12.75" x14ac:dyDescent="0.2">
      <c r="A45" s="38" t="s">
        <v>10</v>
      </c>
      <c r="B45" s="39">
        <v>9519338</v>
      </c>
      <c r="C45" s="39">
        <v>9948081</v>
      </c>
      <c r="D45" s="39">
        <v>9862049</v>
      </c>
      <c r="E45" s="39">
        <v>9962789</v>
      </c>
      <c r="F45" s="40">
        <f>C45/B45 - 1</f>
        <v>4.5039161336639211E-2</v>
      </c>
      <c r="G45" s="40">
        <f>E45/C45 - 1</f>
        <v>1.4784761000639079E-3</v>
      </c>
      <c r="H45" s="40">
        <f>E45/D45 - 1</f>
        <v>1.0214915784742207E-2</v>
      </c>
      <c r="I45" s="41">
        <v>6.56953743535027E-3</v>
      </c>
      <c r="J45" s="42">
        <v>201400</v>
      </c>
      <c r="K45" s="42">
        <v>574100</v>
      </c>
      <c r="L45" s="42">
        <v>525100</v>
      </c>
      <c r="M45" s="42">
        <v>399500</v>
      </c>
      <c r="N45" s="42">
        <v>43923</v>
      </c>
      <c r="O45" s="42">
        <v>51315</v>
      </c>
      <c r="P45" s="43">
        <v>55499</v>
      </c>
      <c r="Q45" s="42">
        <v>53001</v>
      </c>
      <c r="R45" s="44">
        <v>5506.7</v>
      </c>
      <c r="S45" s="44">
        <v>5717.1</v>
      </c>
      <c r="T45" s="38">
        <v>5673.2</v>
      </c>
      <c r="U45" s="44">
        <v>5425</v>
      </c>
      <c r="V45" s="40">
        <f>S45/R45 - 1</f>
        <v>3.8208001162220562E-2</v>
      </c>
      <c r="W45" s="40">
        <f>U45/S45 - 1</f>
        <v>-5.1092337024015722E-2</v>
      </c>
      <c r="X45" s="40">
        <f>U45/T45 - 1</f>
        <v>-4.3749559331594079E-2</v>
      </c>
      <c r="Y45" s="45">
        <f>J45/N45</f>
        <v>4.5852969970175081</v>
      </c>
      <c r="Z45" s="45">
        <f>K45/O45</f>
        <v>11.18776186300302</v>
      </c>
      <c r="AA45" s="45">
        <f>L45/P45</f>
        <v>9.461431737508784</v>
      </c>
      <c r="AB45" s="45">
        <f>M45/Q45</f>
        <v>7.5375936303088622</v>
      </c>
      <c r="AC45" s="45">
        <f>AVERAGE(Y45:Z45)</f>
        <v>7.8865294300102642</v>
      </c>
      <c r="AD45" s="45">
        <f>AVERAGE(Z45:AB45)</f>
        <v>9.3955957436068882</v>
      </c>
      <c r="AE45" s="45">
        <f>AVERAGE(AA45:AB45)</f>
        <v>8.4995126839088222</v>
      </c>
    </row>
    <row r="46" spans="1:31" ht="12.75" x14ac:dyDescent="0.2">
      <c r="A46" s="38" t="s">
        <v>83</v>
      </c>
      <c r="B46" s="39">
        <v>569463</v>
      </c>
      <c r="C46" s="39">
        <v>700634</v>
      </c>
      <c r="D46" s="39">
        <v>726604</v>
      </c>
      <c r="E46" s="39">
        <v>806552</v>
      </c>
      <c r="F46" s="40">
        <f>C46/B46 - 1</f>
        <v>0.23034156740648637</v>
      </c>
      <c r="G46" s="40">
        <f>E46/C46 - 1</f>
        <v>0.1511745076602049</v>
      </c>
      <c r="H46" s="40">
        <f>E46/D46 - 1</f>
        <v>0.11002967228366489</v>
      </c>
      <c r="I46" s="41">
        <v>1.24333881323861E-2</v>
      </c>
      <c r="J46" s="42">
        <v>46000</v>
      </c>
      <c r="K46" s="42">
        <v>66500</v>
      </c>
      <c r="L46" s="42">
        <v>72300</v>
      </c>
      <c r="M46" s="42">
        <v>80300</v>
      </c>
      <c r="N46" s="42">
        <v>30398</v>
      </c>
      <c r="O46" s="42">
        <v>28660</v>
      </c>
      <c r="P46" s="43">
        <v>30235</v>
      </c>
      <c r="Q46" s="42">
        <v>33761</v>
      </c>
      <c r="R46" s="44">
        <v>156.9</v>
      </c>
      <c r="S46" s="44">
        <v>202.2</v>
      </c>
      <c r="T46" s="38">
        <v>219.2</v>
      </c>
      <c r="U46" s="44">
        <v>228.8</v>
      </c>
      <c r="V46" s="40">
        <f>S46/R46 - 1</f>
        <v>0.28871892925430198</v>
      </c>
      <c r="W46" s="40">
        <f>U46/S46 - 1</f>
        <v>0.13155291790306634</v>
      </c>
      <c r="X46" s="40">
        <f>U46/T46 - 1</f>
        <v>4.3795620437956373E-2</v>
      </c>
      <c r="Y46" s="45">
        <f>J46/N46</f>
        <v>1.5132574511481018</v>
      </c>
      <c r="Z46" s="45">
        <f>K46/O46</f>
        <v>2.3203070481507329</v>
      </c>
      <c r="AA46" s="45">
        <f>L46/P46</f>
        <v>2.3912683975525053</v>
      </c>
      <c r="AB46" s="45">
        <f>M46/Q46</f>
        <v>2.3784840496430792</v>
      </c>
      <c r="AC46" s="45">
        <f>AVERAGE(Y46:Z46)</f>
        <v>1.9167822496494173</v>
      </c>
      <c r="AD46" s="45">
        <f>AVERAGE(Z46:AB46)</f>
        <v>2.3633531651154391</v>
      </c>
      <c r="AE46" s="45">
        <f>AVERAGE(AA46:AB46)</f>
        <v>2.3848762235977921</v>
      </c>
    </row>
    <row r="47" spans="1:31" ht="12.75" x14ac:dyDescent="0.2">
      <c r="A47" s="38" t="s">
        <v>59</v>
      </c>
      <c r="B47" s="39">
        <v>897472</v>
      </c>
      <c r="C47" s="39">
        <v>911438</v>
      </c>
      <c r="D47" s="39">
        <v>906825</v>
      </c>
      <c r="E47" s="39">
        <v>940764</v>
      </c>
      <c r="F47" s="40">
        <f>C47/B47 - 1</f>
        <v>1.5561488269271839E-2</v>
      </c>
      <c r="G47" s="40">
        <f>E47/C47 - 1</f>
        <v>3.2175529218663179E-2</v>
      </c>
      <c r="H47" s="40">
        <f>E47/D47 - 1</f>
        <v>3.742618476552817E-2</v>
      </c>
      <c r="I47" s="41">
        <v>-4.3835523158886102E-4</v>
      </c>
      <c r="J47" s="42">
        <v>90800</v>
      </c>
      <c r="K47" s="42">
        <v>126800</v>
      </c>
      <c r="L47" s="42">
        <v>139500</v>
      </c>
      <c r="M47" s="42">
        <v>129400</v>
      </c>
      <c r="N47" s="42">
        <v>40116</v>
      </c>
      <c r="O47" s="42">
        <v>41175</v>
      </c>
      <c r="P47" s="43">
        <v>45714</v>
      </c>
      <c r="Q47" s="42">
        <v>44694</v>
      </c>
      <c r="R47" s="44">
        <v>624.4</v>
      </c>
      <c r="S47" s="44">
        <v>637.4</v>
      </c>
      <c r="T47" s="38">
        <v>632.5</v>
      </c>
      <c r="U47" s="44">
        <v>601.5</v>
      </c>
      <c r="V47" s="40">
        <f>S47/R47 - 1</f>
        <v>2.0819987187700173E-2</v>
      </c>
      <c r="W47" s="40">
        <f>U47/S47 - 1</f>
        <v>-5.6322560401631638E-2</v>
      </c>
      <c r="X47" s="40">
        <f>U47/T47 - 1</f>
        <v>-4.9011857707509932E-2</v>
      </c>
      <c r="Y47" s="45">
        <f>J47/N47</f>
        <v>2.2634360354970586</v>
      </c>
      <c r="Z47" s="45">
        <f>K47/O47</f>
        <v>3.0795385549483911</v>
      </c>
      <c r="AA47" s="45">
        <f>L47/P47</f>
        <v>3.0515815723848272</v>
      </c>
      <c r="AB47" s="45">
        <f>M47/Q47</f>
        <v>2.895243209379335</v>
      </c>
      <c r="AC47" s="45">
        <f>AVERAGE(Y47:Z47)</f>
        <v>2.6714872952227249</v>
      </c>
      <c r="AD47" s="45">
        <f>AVERAGE(Z47:AB47)</f>
        <v>3.0087877789041841</v>
      </c>
      <c r="AE47" s="45">
        <f>AVERAGE(AA47:AB47)</f>
        <v>2.9734123908820811</v>
      </c>
    </row>
    <row r="48" spans="1:31" ht="12.75" x14ac:dyDescent="0.2">
      <c r="A48" s="38" t="s">
        <v>29</v>
      </c>
      <c r="B48" s="39">
        <v>2253362</v>
      </c>
      <c r="C48" s="39">
        <v>2402208</v>
      </c>
      <c r="D48" s="39">
        <v>2398245</v>
      </c>
      <c r="E48" s="39">
        <v>2591035</v>
      </c>
      <c r="F48" s="40">
        <f>C48/B48 - 1</f>
        <v>6.6055076814111491E-2</v>
      </c>
      <c r="G48" s="40">
        <f>E48/C48 - 1</f>
        <v>7.8605599515112701E-2</v>
      </c>
      <c r="H48" s="40">
        <f>E48/D48 - 1</f>
        <v>8.0387950355363946E-2</v>
      </c>
      <c r="I48" s="41">
        <v>9.4364583775277105E-3</v>
      </c>
      <c r="J48" s="42">
        <v>113200</v>
      </c>
      <c r="K48" s="42">
        <v>308500</v>
      </c>
      <c r="L48" s="42">
        <v>294500</v>
      </c>
      <c r="M48" s="42">
        <v>181500</v>
      </c>
      <c r="N48" s="42">
        <v>38131</v>
      </c>
      <c r="O48" s="42">
        <v>41237</v>
      </c>
      <c r="P48" s="43">
        <v>44068</v>
      </c>
      <c r="Q48" s="42">
        <v>41400</v>
      </c>
      <c r="R48" s="44">
        <v>2160.4</v>
      </c>
      <c r="S48" s="44">
        <v>2400.1999999999998</v>
      </c>
      <c r="T48" s="38">
        <v>2359.6</v>
      </c>
      <c r="U48" s="44">
        <v>2286.8000000000002</v>
      </c>
      <c r="V48" s="40">
        <f>S48/R48 - 1</f>
        <v>0.11099796334012213</v>
      </c>
      <c r="W48" s="40">
        <f>U48/S48 - 1</f>
        <v>-4.7246062828097513E-2</v>
      </c>
      <c r="X48" s="40">
        <f>U48/T48 - 1</f>
        <v>-3.0852686896084003E-2</v>
      </c>
      <c r="Y48" s="45">
        <f>J48/N48</f>
        <v>2.9687131205580761</v>
      </c>
      <c r="Z48" s="45">
        <f>K48/O48</f>
        <v>7.481145573150326</v>
      </c>
      <c r="AA48" s="45">
        <f>L48/P48</f>
        <v>6.6828537714441314</v>
      </c>
      <c r="AB48" s="45">
        <f>M48/Q48</f>
        <v>4.3840579710144931</v>
      </c>
      <c r="AC48" s="45">
        <f>AVERAGE(Y48:Z48)</f>
        <v>5.2249293468542009</v>
      </c>
      <c r="AD48" s="45">
        <f>AVERAGE(Z48:AB48)</f>
        <v>6.1826857718696502</v>
      </c>
      <c r="AE48" s="45">
        <f>AVERAGE(AA48:AB48)</f>
        <v>5.5334558712293127</v>
      </c>
    </row>
    <row r="49" spans="1:31" ht="12.75" x14ac:dyDescent="0.2">
      <c r="A49" s="38" t="s">
        <v>19</v>
      </c>
      <c r="B49" s="39">
        <v>2859614</v>
      </c>
      <c r="C49" s="39">
        <v>3046748</v>
      </c>
      <c r="D49" s="39">
        <v>3100262</v>
      </c>
      <c r="E49" s="39">
        <v>3221210</v>
      </c>
      <c r="F49" s="40">
        <f>C49/B49 - 1</f>
        <v>6.5440300683938357E-2</v>
      </c>
      <c r="G49" s="40">
        <f>E49/C49 - 1</f>
        <v>5.7261709862450161E-2</v>
      </c>
      <c r="H49" s="40">
        <f>E49/D49 - 1</f>
        <v>3.9012186711961716E-2</v>
      </c>
      <c r="I49" s="41">
        <v>1.0906262140886899E-2</v>
      </c>
      <c r="J49" s="42">
        <v>139618</v>
      </c>
      <c r="K49" s="42">
        <v>245879</v>
      </c>
      <c r="L49" s="42">
        <v>251484</v>
      </c>
      <c r="M49" s="42">
        <v>207720</v>
      </c>
      <c r="N49" s="42">
        <v>58595</v>
      </c>
      <c r="O49" s="42">
        <v>62818</v>
      </c>
      <c r="P49" s="43">
        <v>65784</v>
      </c>
      <c r="Q49" s="42">
        <v>66430</v>
      </c>
      <c r="R49" s="44">
        <v>1748.3</v>
      </c>
      <c r="S49" s="44">
        <v>1787.5</v>
      </c>
      <c r="T49" s="38">
        <v>1786.1</v>
      </c>
      <c r="U49" s="44">
        <v>1763.5</v>
      </c>
      <c r="V49" s="40">
        <f>S49/R49 - 1</f>
        <v>2.2421781158840082E-2</v>
      </c>
      <c r="W49" s="40">
        <f>U49/S49 - 1</f>
        <v>-1.3426573426573385E-2</v>
      </c>
      <c r="X49" s="40">
        <f>U49/T49 - 1</f>
        <v>-1.2653266894350756E-2</v>
      </c>
      <c r="Y49" s="45">
        <f>J49/N49</f>
        <v>2.3827630343885997</v>
      </c>
      <c r="Z49" s="45">
        <f>K49/O49</f>
        <v>3.914148810850393</v>
      </c>
      <c r="AA49" s="45">
        <f>L49/P49</f>
        <v>3.8228748631886171</v>
      </c>
      <c r="AB49" s="45">
        <f>M49/Q49</f>
        <v>3.1269004967635103</v>
      </c>
      <c r="AC49" s="45">
        <f>AVERAGE(Y49:Z49)</f>
        <v>3.1484559226194966</v>
      </c>
      <c r="AD49" s="45">
        <f>AVERAGE(Z49:AB49)</f>
        <v>3.6213080569341733</v>
      </c>
      <c r="AE49" s="45">
        <f>AVERAGE(AA49:AB49)</f>
        <v>3.4748876799760637</v>
      </c>
    </row>
    <row r="50" spans="1:31" ht="12.75" x14ac:dyDescent="0.2">
      <c r="A50" s="38" t="s">
        <v>96</v>
      </c>
      <c r="B50" s="39">
        <v>446997</v>
      </c>
      <c r="C50" s="39">
        <v>512138</v>
      </c>
      <c r="D50" s="39">
        <v>510694</v>
      </c>
      <c r="E50" s="39">
        <v>521726</v>
      </c>
      <c r="F50" s="40">
        <f>C50/B50 - 1</f>
        <v>0.14573028454329662</v>
      </c>
      <c r="G50" s="40">
        <f>E50/C50 - 1</f>
        <v>1.8721516466264854E-2</v>
      </c>
      <c r="H50" s="40">
        <f>E50/D50 - 1</f>
        <v>2.1601976917684507E-2</v>
      </c>
      <c r="I50" s="41">
        <v>7.7495445392654601E-3</v>
      </c>
      <c r="J50" s="42">
        <v>123900</v>
      </c>
      <c r="K50" s="42">
        <v>371700</v>
      </c>
      <c r="L50" s="42">
        <v>276100</v>
      </c>
      <c r="M50" s="42">
        <v>159800</v>
      </c>
      <c r="N50" s="42">
        <v>46061</v>
      </c>
      <c r="O50" s="42">
        <v>48566</v>
      </c>
      <c r="P50" s="43">
        <v>50359</v>
      </c>
      <c r="Q50" s="42">
        <v>46405</v>
      </c>
      <c r="R50" s="44">
        <v>145.30000000000001</v>
      </c>
      <c r="S50" s="44">
        <v>162.30000000000001</v>
      </c>
      <c r="T50" s="38">
        <v>159.6</v>
      </c>
      <c r="U50" s="44">
        <v>152</v>
      </c>
      <c r="V50" s="40">
        <f>S50/R50 - 1</f>
        <v>0.11699931176875422</v>
      </c>
      <c r="W50" s="40">
        <f>U50/S50 - 1</f>
        <v>-6.3462723351817685E-2</v>
      </c>
      <c r="X50" s="40">
        <f>U50/T50 - 1</f>
        <v>-4.7619047619047561E-2</v>
      </c>
      <c r="Y50" s="45">
        <f>J50/N50</f>
        <v>2.6899112047068017</v>
      </c>
      <c r="Z50" s="45">
        <f>K50/O50</f>
        <v>7.6535024502738542</v>
      </c>
      <c r="AA50" s="45">
        <f>L50/P50</f>
        <v>5.4826346829762302</v>
      </c>
      <c r="AB50" s="45">
        <f>M50/Q50</f>
        <v>3.4435944402542829</v>
      </c>
      <c r="AC50" s="45">
        <f>AVERAGE(Y50:Z50)</f>
        <v>5.1717068274903282</v>
      </c>
      <c r="AD50" s="45">
        <f>AVERAGE(Z50:AB50)</f>
        <v>5.5265771911681227</v>
      </c>
      <c r="AE50" s="45">
        <f>AVERAGE(AA50:AB50)</f>
        <v>4.4631145616152565</v>
      </c>
    </row>
    <row r="51" spans="1:31" ht="12.75" x14ac:dyDescent="0.2">
      <c r="A51" s="38" t="s">
        <v>72</v>
      </c>
      <c r="B51" s="39">
        <v>700340</v>
      </c>
      <c r="C51" s="39">
        <v>728114</v>
      </c>
      <c r="D51" s="39">
        <v>781618</v>
      </c>
      <c r="E51" s="39">
        <v>814418</v>
      </c>
      <c r="F51" s="40">
        <f>C51/B51 - 1</f>
        <v>3.9657880458063177E-2</v>
      </c>
      <c r="G51" s="40">
        <f>E51/C51 - 1</f>
        <v>0.11853088939369383</v>
      </c>
      <c r="H51" s="40">
        <f>E51/D51 - 1</f>
        <v>4.1964233167608667E-2</v>
      </c>
      <c r="I51" s="41">
        <v>1.56641234866115E-2</v>
      </c>
      <c r="J51" s="42">
        <v>115467</v>
      </c>
      <c r="K51" s="42">
        <v>156508</v>
      </c>
      <c r="L51" s="42">
        <v>168276</v>
      </c>
      <c r="M51" s="42">
        <v>169229</v>
      </c>
      <c r="N51" s="42">
        <v>42587</v>
      </c>
      <c r="O51" s="42">
        <v>44315</v>
      </c>
      <c r="P51" s="43">
        <v>47946</v>
      </c>
      <c r="Q51" s="42">
        <v>46717</v>
      </c>
      <c r="R51" s="44">
        <v>698.2</v>
      </c>
      <c r="S51" s="44">
        <v>751.8</v>
      </c>
      <c r="T51" s="38">
        <v>760.6</v>
      </c>
      <c r="U51" s="44">
        <v>784</v>
      </c>
      <c r="V51" s="40">
        <f>S51/R51 - 1</f>
        <v>7.6768834144943954E-2</v>
      </c>
      <c r="W51" s="40">
        <f>U51/S51 - 1</f>
        <v>4.2830540037243958E-2</v>
      </c>
      <c r="X51" s="40">
        <f>U51/T51 - 1</f>
        <v>3.0765185379963089E-2</v>
      </c>
      <c r="Y51" s="45">
        <f>J51/N51</f>
        <v>2.7113203559771764</v>
      </c>
      <c r="Z51" s="45">
        <f>K51/O51</f>
        <v>3.5317161232088456</v>
      </c>
      <c r="AA51" s="45">
        <f>L51/P51</f>
        <v>3.5096984107120512</v>
      </c>
      <c r="AB51" s="45">
        <f>M51/Q51</f>
        <v>3.6224286662242866</v>
      </c>
      <c r="AC51" s="45">
        <f>AVERAGE(Y51:Z51)</f>
        <v>3.1215182395930112</v>
      </c>
      <c r="AD51" s="45">
        <f>AVERAGE(Z51:AB51)</f>
        <v>3.5546144000483948</v>
      </c>
      <c r="AE51" s="45">
        <f>AVERAGE(AA51:AB51)</f>
        <v>3.5660635384681689</v>
      </c>
    </row>
    <row r="52" spans="1:31" ht="12.75" x14ac:dyDescent="0.2">
      <c r="A52" s="38" t="s">
        <v>57</v>
      </c>
      <c r="B52" s="39">
        <v>979079</v>
      </c>
      <c r="C52" s="39">
        <v>1009018</v>
      </c>
      <c r="D52" s="39">
        <v>1010895</v>
      </c>
      <c r="E52" s="39">
        <v>1028415</v>
      </c>
      <c r="F52" s="40">
        <f>C52/B52 - 1</f>
        <v>3.0578737772947839E-2</v>
      </c>
      <c r="G52" s="40">
        <f>E52/C52 - 1</f>
        <v>1.9223641203625741E-2</v>
      </c>
      <c r="H52" s="40">
        <f>E52/D52 - 1</f>
        <v>1.7331176828454087E-2</v>
      </c>
      <c r="I52" s="41">
        <v>-1.19039058415626E-3</v>
      </c>
      <c r="J52" s="42">
        <v>148335</v>
      </c>
      <c r="K52" s="42">
        <v>270556</v>
      </c>
      <c r="L52" s="42">
        <v>288877</v>
      </c>
      <c r="M52" s="42">
        <v>247688</v>
      </c>
      <c r="N52" s="42">
        <v>51786</v>
      </c>
      <c r="O52" s="42">
        <v>58771</v>
      </c>
      <c r="P52" s="43">
        <v>63739</v>
      </c>
      <c r="Q52" s="42">
        <v>61721</v>
      </c>
      <c r="R52" s="44">
        <v>274.5</v>
      </c>
      <c r="S52" s="44">
        <v>276.10000000000002</v>
      </c>
      <c r="T52" s="38">
        <v>276.89999999999998</v>
      </c>
      <c r="U52" s="44">
        <v>271.2</v>
      </c>
      <c r="V52" s="40">
        <f>S52/R52 - 1</f>
        <v>5.8287795992715274E-3</v>
      </c>
      <c r="W52" s="40">
        <f>U52/S52 - 1</f>
        <v>-1.7747193045997922E-2</v>
      </c>
      <c r="X52" s="40">
        <f>U52/T52 - 1</f>
        <v>-2.0585048754062751E-2</v>
      </c>
      <c r="Y52" s="45">
        <f>J52/N52</f>
        <v>2.8643841965009846</v>
      </c>
      <c r="Z52" s="45">
        <f>K52/O52</f>
        <v>4.6035629817426962</v>
      </c>
      <c r="AA52" s="45">
        <f>L52/P52</f>
        <v>4.5321859458102578</v>
      </c>
      <c r="AB52" s="45">
        <f>M52/Q52</f>
        <v>4.013026360557995</v>
      </c>
      <c r="AC52" s="45">
        <f>AVERAGE(Y52:Z52)</f>
        <v>3.7339735891218404</v>
      </c>
      <c r="AD52" s="45">
        <f>AVERAGE(Z52:AB52)</f>
        <v>4.3829250960369821</v>
      </c>
      <c r="AE52" s="45">
        <f>AVERAGE(AA52:AB52)</f>
        <v>4.2726061531841264</v>
      </c>
    </row>
    <row r="53" spans="1:31" ht="12.75" x14ac:dyDescent="0.2">
      <c r="A53" s="38" t="s">
        <v>9</v>
      </c>
      <c r="B53" s="39">
        <v>11296377</v>
      </c>
      <c r="C53" s="39">
        <v>11561625</v>
      </c>
      <c r="D53" s="39">
        <v>11696649</v>
      </c>
      <c r="E53" s="39">
        <v>11789806</v>
      </c>
      <c r="F53" s="40">
        <f>C53/B53 - 1</f>
        <v>2.3480802738789608E-2</v>
      </c>
      <c r="G53" s="40">
        <f>E53/C53 - 1</f>
        <v>1.9736066513141637E-2</v>
      </c>
      <c r="H53" s="40">
        <f>E53/D53 - 1</f>
        <v>7.9644178430933188E-3</v>
      </c>
      <c r="I53" s="41">
        <v>7.37355464845235E-3</v>
      </c>
      <c r="J53" s="42">
        <v>236742</v>
      </c>
      <c r="K53" s="42">
        <v>520714</v>
      </c>
      <c r="L53" s="42">
        <v>555555</v>
      </c>
      <c r="M53" s="42">
        <v>485639</v>
      </c>
      <c r="N53" s="42">
        <v>44902</v>
      </c>
      <c r="O53" s="42">
        <v>53180</v>
      </c>
      <c r="P53" s="43">
        <v>58291</v>
      </c>
      <c r="Q53" s="42">
        <v>57812</v>
      </c>
      <c r="R53" s="44">
        <v>8394.9</v>
      </c>
      <c r="S53" s="44">
        <v>8450</v>
      </c>
      <c r="T53" s="38">
        <v>8596.5</v>
      </c>
      <c r="U53" s="44">
        <v>8553</v>
      </c>
      <c r="V53" s="40">
        <f>S53/R53 - 1</f>
        <v>6.5635087970077333E-3</v>
      </c>
      <c r="W53" s="40">
        <f>U53/S53 - 1</f>
        <v>1.2189349112426084E-2</v>
      </c>
      <c r="X53" s="40">
        <f>U53/T53 - 1</f>
        <v>-5.0601989181643381E-3</v>
      </c>
      <c r="Y53" s="45">
        <f>J53/N53</f>
        <v>5.272415482606565</v>
      </c>
      <c r="Z53" s="45">
        <f>K53/O53</f>
        <v>9.7915381722452057</v>
      </c>
      <c r="AA53" s="45">
        <f>L53/P53</f>
        <v>9.5307165771731484</v>
      </c>
      <c r="AB53" s="45">
        <f>M53/Q53</f>
        <v>8.4003148135335231</v>
      </c>
      <c r="AC53" s="45">
        <f>AVERAGE(Y53:Z53)</f>
        <v>7.5319768274258854</v>
      </c>
      <c r="AD53" s="45">
        <f>AVERAGE(Z53:AB53)</f>
        <v>9.240856520983959</v>
      </c>
      <c r="AE53" s="45">
        <f>AVERAGE(AA53:AB53)</f>
        <v>8.9655156953533357</v>
      </c>
    </row>
    <row r="54" spans="1:31" ht="12.75" x14ac:dyDescent="0.2">
      <c r="A54" s="38" t="s">
        <v>33</v>
      </c>
      <c r="B54" s="39">
        <v>2052541</v>
      </c>
      <c r="C54" s="39">
        <v>2094562</v>
      </c>
      <c r="D54" s="39">
        <v>2061412</v>
      </c>
      <c r="E54" s="39">
        <v>2104211</v>
      </c>
      <c r="F54" s="40">
        <f>C54/B54 - 1</f>
        <v>2.0472672653067514E-2</v>
      </c>
      <c r="G54" s="40">
        <f>E54/C54 - 1</f>
        <v>4.6066910408955053E-3</v>
      </c>
      <c r="H54" s="40">
        <f>E54/D54 - 1</f>
        <v>2.0761982563407999E-2</v>
      </c>
      <c r="I54" s="41">
        <v>3.459252930756E-3</v>
      </c>
      <c r="J54" s="42">
        <v>203090</v>
      </c>
      <c r="K54" s="42">
        <v>428991</v>
      </c>
      <c r="L54" s="42">
        <v>426518</v>
      </c>
      <c r="M54" s="42">
        <v>361342</v>
      </c>
      <c r="N54" s="42">
        <v>59719</v>
      </c>
      <c r="O54" s="42">
        <v>67924</v>
      </c>
      <c r="P54" s="43">
        <v>73542</v>
      </c>
      <c r="Q54" s="42">
        <v>71100</v>
      </c>
      <c r="R54" s="44">
        <v>1017.2</v>
      </c>
      <c r="S54" s="44">
        <v>1032.0999999999999</v>
      </c>
      <c r="T54" s="38">
        <v>1029.0999999999999</v>
      </c>
      <c r="U54" s="44">
        <v>971.9</v>
      </c>
      <c r="V54" s="40">
        <f>S54/R54 - 1</f>
        <v>1.4648053480141421E-2</v>
      </c>
      <c r="W54" s="40">
        <f>U54/S54 - 1</f>
        <v>-5.8327681426218358E-2</v>
      </c>
      <c r="X54" s="40">
        <f>U54/T54 - 1</f>
        <v>-5.5582547857351061E-2</v>
      </c>
      <c r="Y54" s="45">
        <f>J54/N54</f>
        <v>3.4007602270634139</v>
      </c>
      <c r="Z54" s="45">
        <f>K54/O54</f>
        <v>6.3157499558329899</v>
      </c>
      <c r="AA54" s="45">
        <f>L54/P54</f>
        <v>5.7996518995947897</v>
      </c>
      <c r="AB54" s="45">
        <f>M54/Q54</f>
        <v>5.0821659634317866</v>
      </c>
      <c r="AC54" s="45">
        <f>AVERAGE(Y54:Z54)</f>
        <v>4.8582550914482017</v>
      </c>
      <c r="AD54" s="45">
        <f>AVERAGE(Z54:AB54)</f>
        <v>5.7325226062865227</v>
      </c>
      <c r="AE54" s="45">
        <f>AVERAGE(AA54:AB54)</f>
        <v>5.4409089315132881</v>
      </c>
    </row>
    <row r="55" spans="1:31" ht="12.75" x14ac:dyDescent="0.2">
      <c r="A55" s="38" t="s">
        <v>81</v>
      </c>
      <c r="B55" s="39">
        <v>589959</v>
      </c>
      <c r="C55" s="39">
        <v>682833</v>
      </c>
      <c r="D55" s="39">
        <v>687823</v>
      </c>
      <c r="E55" s="39">
        <v>720042</v>
      </c>
      <c r="F55" s="40">
        <f>C55/B55 - 1</f>
        <v>0.15742449899060773</v>
      </c>
      <c r="G55" s="40">
        <f>E55/C55 - 1</f>
        <v>5.4492093967339006E-2</v>
      </c>
      <c r="H55" s="40">
        <f>E55/D55 - 1</f>
        <v>4.6841992780119357E-2</v>
      </c>
      <c r="I55" s="41">
        <v>1.7524193694012698E-2</v>
      </c>
      <c r="J55" s="42">
        <v>104840</v>
      </c>
      <c r="K55" s="42">
        <v>267271</v>
      </c>
      <c r="L55" s="42">
        <v>236368</v>
      </c>
      <c r="M55" s="42">
        <v>159957</v>
      </c>
      <c r="N55" s="42">
        <v>46541</v>
      </c>
      <c r="O55" s="42">
        <v>46973</v>
      </c>
      <c r="P55" s="43">
        <v>47445</v>
      </c>
      <c r="Q55" s="42">
        <v>47775</v>
      </c>
      <c r="R55" s="44">
        <v>235.3</v>
      </c>
      <c r="S55" s="44">
        <v>280.10000000000002</v>
      </c>
      <c r="T55" s="38">
        <v>261.10000000000002</v>
      </c>
      <c r="U55" s="44">
        <v>246.1</v>
      </c>
      <c r="V55" s="40">
        <f>S55/R55 - 1</f>
        <v>0.190395240118997</v>
      </c>
      <c r="W55" s="40">
        <f>U55/S55 - 1</f>
        <v>-0.12138521956444137</v>
      </c>
      <c r="X55" s="40">
        <f>U55/T55 - 1</f>
        <v>-5.7449253159709057E-2</v>
      </c>
      <c r="Y55" s="45">
        <f>J55/N55</f>
        <v>2.2526374594443608</v>
      </c>
      <c r="Z55" s="45">
        <f>K55/O55</f>
        <v>5.6898856790070891</v>
      </c>
      <c r="AA55" s="45">
        <f>L55/P55</f>
        <v>4.9819369796606594</v>
      </c>
      <c r="AB55" s="45">
        <f>M55/Q55</f>
        <v>3.3481318681318681</v>
      </c>
      <c r="AC55" s="45">
        <f>AVERAGE(Y55:Z55)</f>
        <v>3.9712615692257249</v>
      </c>
      <c r="AD55" s="45">
        <f>AVERAGE(Z55:AB55)</f>
        <v>4.6733181755998716</v>
      </c>
      <c r="AE55" s="45">
        <f>AVERAGE(AA55:AB55)</f>
        <v>4.1650344238962642</v>
      </c>
    </row>
    <row r="56" spans="1:31" ht="12.75" x14ac:dyDescent="0.2">
      <c r="A56" s="38" t="s">
        <v>90</v>
      </c>
      <c r="B56" s="39">
        <v>491725</v>
      </c>
      <c r="C56" s="39">
        <v>507726</v>
      </c>
      <c r="D56" s="39">
        <v>508128</v>
      </c>
      <c r="E56" s="39">
        <v>517715</v>
      </c>
      <c r="F56" s="40">
        <f>C56/B56 - 1</f>
        <v>3.2540546036910811E-2</v>
      </c>
      <c r="G56" s="40">
        <f>E56/C56 - 1</f>
        <v>1.9673997392294362E-2</v>
      </c>
      <c r="H56" s="40">
        <f>E56/D56 - 1</f>
        <v>1.8867293280433239E-2</v>
      </c>
      <c r="I56" s="41">
        <v>-7.3881742914683201E-4</v>
      </c>
      <c r="J56" s="42">
        <v>139172</v>
      </c>
      <c r="K56" s="42">
        <v>277742</v>
      </c>
      <c r="L56" s="42">
        <v>291150</v>
      </c>
      <c r="M56" s="42">
        <v>250194</v>
      </c>
      <c r="N56" s="42">
        <v>51508</v>
      </c>
      <c r="O56" s="42">
        <v>60277</v>
      </c>
      <c r="P56" s="43">
        <v>66448</v>
      </c>
      <c r="Q56" s="42">
        <v>64747</v>
      </c>
      <c r="R56" s="44">
        <v>128.1</v>
      </c>
      <c r="S56" s="44">
        <v>135.69999999999999</v>
      </c>
      <c r="T56" s="38">
        <v>136.80000000000001</v>
      </c>
      <c r="U56" s="44">
        <v>127.9</v>
      </c>
      <c r="V56" s="40">
        <f>S56/R56 - 1</f>
        <v>5.9328649492583985E-2</v>
      </c>
      <c r="W56" s="40">
        <f>U56/S56 - 1</f>
        <v>-5.7479734708916652E-2</v>
      </c>
      <c r="X56" s="40">
        <f>U56/T56 - 1</f>
        <v>-6.5058479532163815E-2</v>
      </c>
      <c r="Y56" s="45">
        <f>J56/N56</f>
        <v>2.7019492117729285</v>
      </c>
      <c r="Z56" s="45">
        <f>K56/O56</f>
        <v>4.6077608374670271</v>
      </c>
      <c r="AA56" s="45">
        <f>L56/P56</f>
        <v>4.3816217192391038</v>
      </c>
      <c r="AB56" s="45">
        <f>M56/Q56</f>
        <v>3.8641790353220999</v>
      </c>
      <c r="AC56" s="45">
        <f>AVERAGE(Y56:Z56)</f>
        <v>3.6548550246199776</v>
      </c>
      <c r="AD56" s="45">
        <f>AVERAGE(Z56:AB56)</f>
        <v>4.284520530676077</v>
      </c>
      <c r="AE56" s="45">
        <f>AVERAGE(AA56:AB56)</f>
        <v>4.1229003772806019</v>
      </c>
    </row>
    <row r="57" spans="1:31" ht="12.75" x14ac:dyDescent="0.2">
      <c r="A57" s="38" t="s">
        <v>26</v>
      </c>
      <c r="B57" s="39">
        <v>2392557</v>
      </c>
      <c r="C57" s="39">
        <v>2481745</v>
      </c>
      <c r="D57" s="39">
        <v>2504071</v>
      </c>
      <c r="E57" s="39">
        <v>2634317</v>
      </c>
      <c r="F57" s="40">
        <f>C57/B57 - 1</f>
        <v>3.7277272808965423E-2</v>
      </c>
      <c r="G57" s="40">
        <f>E57/C57 - 1</f>
        <v>6.1477710240173788E-2</v>
      </c>
      <c r="H57" s="40">
        <f>E57/D57 - 1</f>
        <v>5.2013700889471659E-2</v>
      </c>
      <c r="I57" s="41">
        <v>1.55302545344855E-2</v>
      </c>
      <c r="J57" s="42">
        <v>276791</v>
      </c>
      <c r="K57" s="42">
        <v>644778</v>
      </c>
      <c r="L57" s="42">
        <v>582809</v>
      </c>
      <c r="M57" s="42">
        <v>435360</v>
      </c>
      <c r="N57" s="42">
        <v>61012</v>
      </c>
      <c r="O57" s="42">
        <v>68476</v>
      </c>
      <c r="P57" s="43">
        <v>73776</v>
      </c>
      <c r="Q57" s="42">
        <v>72007</v>
      </c>
      <c r="R57" s="44">
        <v>1050</v>
      </c>
      <c r="S57" s="44">
        <v>1055.5999999999999</v>
      </c>
      <c r="T57" s="38">
        <v>1044.5999999999999</v>
      </c>
      <c r="U57" s="44">
        <v>999.9</v>
      </c>
      <c r="V57" s="40">
        <f>S57/R57 - 1</f>
        <v>5.33333333333319E-3</v>
      </c>
      <c r="W57" s="40">
        <f>U57/S57 - 1</f>
        <v>-5.2766199317923368E-2</v>
      </c>
      <c r="X57" s="40">
        <f>U57/T57 - 1</f>
        <v>-4.279149913842617E-2</v>
      </c>
      <c r="Y57" s="45">
        <f>J57/N57</f>
        <v>4.5366649183767125</v>
      </c>
      <c r="Z57" s="45">
        <f>K57/O57</f>
        <v>9.4161165955955379</v>
      </c>
      <c r="AA57" s="45">
        <f>L57/P57</f>
        <v>7.899709932769464</v>
      </c>
      <c r="AB57" s="45">
        <f>M57/Q57</f>
        <v>6.0460788534448042</v>
      </c>
      <c r="AC57" s="45">
        <f>AVERAGE(Y57:Z57)</f>
        <v>6.9763907569861257</v>
      </c>
      <c r="AD57" s="45">
        <f>AVERAGE(Z57:AB57)</f>
        <v>7.787301793936602</v>
      </c>
      <c r="AE57" s="45">
        <f>AVERAGE(AA57:AB57)</f>
        <v>6.9728943931071345</v>
      </c>
    </row>
    <row r="58" spans="1:31" ht="12.75" x14ac:dyDescent="0.2">
      <c r="A58" s="38" t="s">
        <v>76</v>
      </c>
      <c r="B58" s="39">
        <v>660448</v>
      </c>
      <c r="C58" s="39">
        <v>691266</v>
      </c>
      <c r="D58" s="39">
        <v>706617</v>
      </c>
      <c r="E58" s="39">
        <v>741781</v>
      </c>
      <c r="F58" s="40">
        <f>C58/B58 - 1</f>
        <v>4.6662265613644172E-2</v>
      </c>
      <c r="G58" s="40">
        <f>E58/C58 - 1</f>
        <v>7.3076066232101722E-2</v>
      </c>
      <c r="H58" s="40">
        <f>E58/D58 - 1</f>
        <v>4.9763874913850037E-2</v>
      </c>
      <c r="I58" s="41">
        <v>1.7127935477059899E-2</v>
      </c>
      <c r="J58" s="42">
        <v>74400</v>
      </c>
      <c r="K58" s="42">
        <v>105900</v>
      </c>
      <c r="L58" s="42">
        <v>118700</v>
      </c>
      <c r="M58" s="42">
        <v>126900</v>
      </c>
      <c r="N58" s="42">
        <v>36406</v>
      </c>
      <c r="O58" s="42">
        <v>38977</v>
      </c>
      <c r="P58" s="43">
        <v>43864</v>
      </c>
      <c r="Q58" s="42">
        <v>43460</v>
      </c>
      <c r="R58" s="44">
        <v>544.29999999999995</v>
      </c>
      <c r="S58" s="44">
        <v>568.9</v>
      </c>
      <c r="T58" s="38">
        <v>584.4</v>
      </c>
      <c r="U58" s="44">
        <v>594.20000000000005</v>
      </c>
      <c r="V58" s="40">
        <f>S58/R58 - 1</f>
        <v>4.5195664155796456E-2</v>
      </c>
      <c r="W58" s="40">
        <f>U58/S58 - 1</f>
        <v>4.4471787660397277E-2</v>
      </c>
      <c r="X58" s="40">
        <f>U58/T58 - 1</f>
        <v>1.6769336071184249E-2</v>
      </c>
      <c r="Y58" s="45">
        <f>J58/N58</f>
        <v>2.0436191836510464</v>
      </c>
      <c r="Z58" s="45">
        <f>K58/O58</f>
        <v>2.7169869410164971</v>
      </c>
      <c r="AA58" s="45">
        <f>L58/P58</f>
        <v>2.706091555717673</v>
      </c>
      <c r="AB58" s="45">
        <f>M58/Q58</f>
        <v>2.9199263690750117</v>
      </c>
      <c r="AC58" s="45">
        <f>AVERAGE(Y58:Z58)</f>
        <v>2.3803030623337715</v>
      </c>
      <c r="AD58" s="45">
        <f>AVERAGE(Z58:AB58)</f>
        <v>2.7810016219363938</v>
      </c>
      <c r="AE58" s="45">
        <f>AVERAGE(AA58:AB58)</f>
        <v>2.8130089623963421</v>
      </c>
    </row>
    <row r="59" spans="1:31" ht="12.75" x14ac:dyDescent="0.2">
      <c r="A59" s="38" t="s">
        <v>20</v>
      </c>
      <c r="B59" s="39">
        <v>2846289</v>
      </c>
      <c r="C59" s="39">
        <v>3002048</v>
      </c>
      <c r="D59" s="39">
        <v>3010759</v>
      </c>
      <c r="E59" s="39">
        <v>3090132</v>
      </c>
      <c r="F59" s="40">
        <f>C59/B59 - 1</f>
        <v>5.4723536506658288E-2</v>
      </c>
      <c r="G59" s="40">
        <f>E59/C59 - 1</f>
        <v>2.9341303003816099E-2</v>
      </c>
      <c r="H59" s="40">
        <f>E59/D59 - 1</f>
        <v>2.6363119731602547E-2</v>
      </c>
      <c r="I59" s="41">
        <v>9.4018354451919101E-3</v>
      </c>
      <c r="J59" s="42">
        <v>253000</v>
      </c>
      <c r="K59" s="42">
        <v>676000</v>
      </c>
      <c r="L59" s="42">
        <v>616400</v>
      </c>
      <c r="M59" s="42">
        <v>492200</v>
      </c>
      <c r="N59" s="42">
        <v>61701</v>
      </c>
      <c r="O59" s="42">
        <v>70232</v>
      </c>
      <c r="P59" s="43">
        <v>75078</v>
      </c>
      <c r="Q59" s="42">
        <v>71983</v>
      </c>
      <c r="R59" s="44">
        <v>1390.2</v>
      </c>
      <c r="S59" s="44">
        <v>1524.3</v>
      </c>
      <c r="T59" s="38">
        <v>1489.4</v>
      </c>
      <c r="U59" s="44">
        <v>1418.1</v>
      </c>
      <c r="V59" s="40">
        <f>S59/R59 - 1</f>
        <v>9.6460940871816891E-2</v>
      </c>
      <c r="W59" s="40">
        <f>U59/S59 - 1</f>
        <v>-6.9671324542412982E-2</v>
      </c>
      <c r="X59" s="40">
        <f>U59/T59 - 1</f>
        <v>-4.7871626158184633E-2</v>
      </c>
      <c r="Y59" s="45">
        <f>J59/N59</f>
        <v>4.1004197662922808</v>
      </c>
      <c r="Z59" s="45">
        <f>K59/O59</f>
        <v>9.6252420549037474</v>
      </c>
      <c r="AA59" s="45">
        <f>L59/P59</f>
        <v>8.2101281334079221</v>
      </c>
      <c r="AB59" s="45">
        <f>M59/Q59</f>
        <v>6.8377255740938834</v>
      </c>
      <c r="AC59" s="45">
        <f>AVERAGE(Y59:Z59)</f>
        <v>6.8628309105980136</v>
      </c>
      <c r="AD59" s="45">
        <f>AVERAGE(Z59:AB59)</f>
        <v>8.2243652541351846</v>
      </c>
      <c r="AE59" s="45">
        <f>AVERAGE(AA59:AB59)</f>
        <v>7.5239268537509023</v>
      </c>
    </row>
    <row r="60" spans="1:31" ht="12.75" x14ac:dyDescent="0.2">
      <c r="A60" s="38" t="s">
        <v>40</v>
      </c>
      <c r="B60" s="39">
        <v>1644561</v>
      </c>
      <c r="C60" s="39">
        <v>1984855</v>
      </c>
      <c r="D60" s="39">
        <v>2054574</v>
      </c>
      <c r="E60" s="39">
        <v>2223674</v>
      </c>
      <c r="F60" s="40">
        <f>C60/B60 - 1</f>
        <v>0.20692087432451589</v>
      </c>
      <c r="G60" s="40">
        <f>E60/C60 - 1</f>
        <v>0.12032062795519072</v>
      </c>
      <c r="H60" s="40">
        <f>E60/D60 - 1</f>
        <v>8.2304166216451646E-2</v>
      </c>
      <c r="I60" s="41">
        <v>1.99644157563721E-2</v>
      </c>
      <c r="J60" s="42">
        <v>100643</v>
      </c>
      <c r="K60" s="42">
        <v>247114</v>
      </c>
      <c r="L60" s="42">
        <v>233178</v>
      </c>
      <c r="M60" s="42">
        <v>145172</v>
      </c>
      <c r="N60" s="42">
        <v>50437</v>
      </c>
      <c r="O60" s="42">
        <v>49042</v>
      </c>
      <c r="P60" s="43">
        <v>50751</v>
      </c>
      <c r="Q60" s="42">
        <v>46469</v>
      </c>
      <c r="R60" s="44">
        <v>904.9</v>
      </c>
      <c r="S60" s="44">
        <v>1056.9000000000001</v>
      </c>
      <c r="T60" s="38">
        <v>1064.8</v>
      </c>
      <c r="U60" s="44">
        <v>1031.8</v>
      </c>
      <c r="V60" s="40">
        <f>S60/R60 - 1</f>
        <v>0.16797436180793479</v>
      </c>
      <c r="W60" s="40">
        <f>U60/S60 - 1</f>
        <v>-2.3748699025451958E-2</v>
      </c>
      <c r="X60" s="40">
        <f>U60/T60 - 1</f>
        <v>-3.0991735537190035E-2</v>
      </c>
      <c r="Y60" s="45">
        <f>J60/N60</f>
        <v>1.9954200289470032</v>
      </c>
      <c r="Z60" s="45">
        <f>K60/O60</f>
        <v>5.0388238652583501</v>
      </c>
      <c r="AA60" s="45">
        <f>L60/P60</f>
        <v>4.594549861086481</v>
      </c>
      <c r="AB60" s="45">
        <f>M60/Q60</f>
        <v>3.1240612020917169</v>
      </c>
      <c r="AC60" s="45">
        <f>AVERAGE(Y60:Z60)</f>
        <v>3.5171219471026767</v>
      </c>
      <c r="AD60" s="45">
        <f>AVERAGE(Z60:AB60)</f>
        <v>4.2524783094788496</v>
      </c>
      <c r="AE60" s="45">
        <f>AVERAGE(AA60:AB60)</f>
        <v>3.8593055315890989</v>
      </c>
    </row>
    <row r="61" spans="1:31" ht="12.75" x14ac:dyDescent="0.2">
      <c r="A61" s="38" t="s">
        <v>92</v>
      </c>
      <c r="B61" s="39">
        <v>476230</v>
      </c>
      <c r="C61" s="39">
        <v>534359</v>
      </c>
      <c r="D61" s="39">
        <v>536521</v>
      </c>
      <c r="E61" s="39">
        <v>547307</v>
      </c>
      <c r="F61" s="40">
        <f>C61/B61 - 1</f>
        <v>0.12206076895617657</v>
      </c>
      <c r="G61" s="40">
        <f>E61/C61 - 1</f>
        <v>2.4230900948613243E-2</v>
      </c>
      <c r="H61" s="40">
        <f>E61/D61 - 1</f>
        <v>2.0103593335582426E-2</v>
      </c>
      <c r="I61" s="41">
        <v>6.6927284656619302E-3</v>
      </c>
      <c r="J61" s="42">
        <v>87600</v>
      </c>
      <c r="K61" s="42">
        <v>219500</v>
      </c>
      <c r="L61" s="42">
        <v>193900</v>
      </c>
      <c r="M61" s="42">
        <v>126000</v>
      </c>
      <c r="N61" s="42">
        <v>44750</v>
      </c>
      <c r="O61" s="42">
        <v>46335</v>
      </c>
      <c r="P61" s="43">
        <v>49411</v>
      </c>
      <c r="Q61" s="42">
        <v>46162</v>
      </c>
      <c r="R61" s="44">
        <v>192.2</v>
      </c>
      <c r="S61" s="44">
        <v>216.1</v>
      </c>
      <c r="T61" s="38">
        <v>207.1</v>
      </c>
      <c r="U61" s="44">
        <v>194.6</v>
      </c>
      <c r="V61" s="40">
        <f>S61/R61 - 1</f>
        <v>0.12434963579604585</v>
      </c>
      <c r="W61" s="40">
        <f>U61/S61 - 1</f>
        <v>-9.9490976399814857E-2</v>
      </c>
      <c r="X61" s="40">
        <f>U61/T61 - 1</f>
        <v>-6.0357315306615145E-2</v>
      </c>
      <c r="Y61" s="45">
        <f>J61/N61</f>
        <v>1.9575418994413407</v>
      </c>
      <c r="Z61" s="45">
        <f>K61/O61</f>
        <v>4.737239667637855</v>
      </c>
      <c r="AA61" s="45">
        <f>L61/P61</f>
        <v>3.9242273987573619</v>
      </c>
      <c r="AB61" s="45">
        <f>M61/Q61</f>
        <v>2.7295177851912831</v>
      </c>
      <c r="AC61" s="45">
        <f>AVERAGE(Y61:Z61)</f>
        <v>3.347390783539598</v>
      </c>
      <c r="AD61" s="45">
        <f>AVERAGE(Z61:AB61)</f>
        <v>3.7969949505288327</v>
      </c>
      <c r="AE61" s="45">
        <f>AVERAGE(AA61:AB61)</f>
        <v>3.3268725919743227</v>
      </c>
    </row>
    <row r="62" spans="1:31" ht="12.75" x14ac:dyDescent="0.2">
      <c r="A62" s="38" t="s">
        <v>15</v>
      </c>
      <c r="B62" s="39">
        <v>3849647</v>
      </c>
      <c r="C62" s="39">
        <v>3885395</v>
      </c>
      <c r="D62" s="39">
        <v>3892194</v>
      </c>
      <c r="E62" s="39">
        <v>4050793</v>
      </c>
      <c r="F62" s="40">
        <f>C62/B62 - 1</f>
        <v>9.2860462270956123E-3</v>
      </c>
      <c r="G62" s="40">
        <f>E62/C62 - 1</f>
        <v>4.2569159634991971E-2</v>
      </c>
      <c r="H62" s="40">
        <f>E62/D62 - 1</f>
        <v>4.0747968883359853E-2</v>
      </c>
      <c r="I62" s="41">
        <v>3.2336351376338599E-3</v>
      </c>
      <c r="J62" s="42">
        <v>118461</v>
      </c>
      <c r="K62" s="42">
        <v>226269</v>
      </c>
      <c r="L62" s="42">
        <v>245822</v>
      </c>
      <c r="M62" s="42">
        <v>231975</v>
      </c>
      <c r="N62" s="42">
        <v>48616</v>
      </c>
      <c r="O62" s="42">
        <v>55387</v>
      </c>
      <c r="P62" s="43">
        <v>61567</v>
      </c>
      <c r="Q62" s="42">
        <v>59329</v>
      </c>
      <c r="R62" s="44">
        <v>2744.8</v>
      </c>
      <c r="S62" s="44">
        <v>2797.9</v>
      </c>
      <c r="T62" s="38">
        <v>2807.1</v>
      </c>
      <c r="U62" s="44">
        <v>2725</v>
      </c>
      <c r="V62" s="40">
        <f>S62/R62 - 1</f>
        <v>1.9345671815797161E-2</v>
      </c>
      <c r="W62" s="40">
        <f>U62/S62 - 1</f>
        <v>-2.6055255727509996E-2</v>
      </c>
      <c r="X62" s="40">
        <f>U62/T62 - 1</f>
        <v>-2.924726586156523E-2</v>
      </c>
      <c r="Y62" s="45">
        <f>J62/N62</f>
        <v>2.4366669409247983</v>
      </c>
      <c r="Z62" s="45">
        <f>K62/O62</f>
        <v>4.0852366078682723</v>
      </c>
      <c r="AA62" s="45">
        <f>L62/P62</f>
        <v>3.9927558594701709</v>
      </c>
      <c r="AB62" s="45">
        <f>M62/Q62</f>
        <v>3.9099765713226247</v>
      </c>
      <c r="AC62" s="45">
        <f>AVERAGE(Y62:Z62)</f>
        <v>3.2609517743965353</v>
      </c>
      <c r="AD62" s="45">
        <f>AVERAGE(Z62:AB62)</f>
        <v>3.9959896795536896</v>
      </c>
      <c r="AE62" s="45">
        <f>AVERAGE(AA62:AB62)</f>
        <v>3.9513662153963978</v>
      </c>
    </row>
    <row r="63" spans="1:31" ht="12.75" x14ac:dyDescent="0.2">
      <c r="A63" s="38" t="s">
        <v>18</v>
      </c>
      <c r="B63" s="39">
        <v>3251876</v>
      </c>
      <c r="C63" s="39">
        <v>4039182</v>
      </c>
      <c r="D63" s="39">
        <v>4281899</v>
      </c>
      <c r="E63" s="39">
        <v>4329534</v>
      </c>
      <c r="F63" s="40">
        <f>C63/B63 - 1</f>
        <v>0.24210824766996031</v>
      </c>
      <c r="G63" s="40">
        <f>E63/C63 - 1</f>
        <v>7.188386163337035E-2</v>
      </c>
      <c r="H63" s="40">
        <f>E63/D63 - 1</f>
        <v>1.112473694498628E-2</v>
      </c>
      <c r="I63" s="41">
        <v>1.6436240419702899E-2</v>
      </c>
      <c r="J63" s="42">
        <v>119474</v>
      </c>
      <c r="K63" s="42">
        <v>268978</v>
      </c>
      <c r="L63" s="42">
        <v>244509</v>
      </c>
      <c r="M63" s="42">
        <v>156992</v>
      </c>
      <c r="N63" s="42">
        <v>55310</v>
      </c>
      <c r="O63" s="42">
        <v>51892</v>
      </c>
      <c r="P63" s="43">
        <v>55966</v>
      </c>
      <c r="Q63" s="42">
        <v>51350</v>
      </c>
      <c r="R63" s="44">
        <v>1578.6</v>
      </c>
      <c r="S63" s="44">
        <v>1888.9</v>
      </c>
      <c r="T63" s="38">
        <v>1872.5</v>
      </c>
      <c r="U63" s="44">
        <v>1762.9</v>
      </c>
      <c r="V63" s="40">
        <f>S63/R63 - 1</f>
        <v>0.19656657798048927</v>
      </c>
      <c r="W63" s="40">
        <f>U63/S63 - 1</f>
        <v>-6.6705489967706089E-2</v>
      </c>
      <c r="X63" s="40">
        <f>U63/T63 - 1</f>
        <v>-5.853137516688911E-2</v>
      </c>
      <c r="Y63" s="45">
        <f>J63/N63</f>
        <v>2.1600795516181521</v>
      </c>
      <c r="Z63" s="45">
        <f>K63/O63</f>
        <v>5.1834194095428971</v>
      </c>
      <c r="AA63" s="45">
        <f>L63/P63</f>
        <v>4.3688846799842764</v>
      </c>
      <c r="AB63" s="45">
        <f>M63/Q63</f>
        <v>3.0572930866601751</v>
      </c>
      <c r="AC63" s="45">
        <f>AVERAGE(Y63:Z63)</f>
        <v>3.6717494805805249</v>
      </c>
      <c r="AD63" s="45">
        <f>AVERAGE(Z63:AB63)</f>
        <v>4.2031990587291164</v>
      </c>
      <c r="AE63" s="45">
        <f>AVERAGE(AA63:AB63)</f>
        <v>3.713088883322226</v>
      </c>
    </row>
    <row r="64" spans="1:31" ht="12.75" x14ac:dyDescent="0.2">
      <c r="A64" s="38" t="s">
        <v>27</v>
      </c>
      <c r="B64" s="39">
        <v>2358695</v>
      </c>
      <c r="C64" s="39">
        <v>2300680</v>
      </c>
      <c r="D64" s="39">
        <v>2282402</v>
      </c>
      <c r="E64" s="39">
        <v>2292324</v>
      </c>
      <c r="F64" s="40">
        <f>C64/B64 - 1</f>
        <v>-2.4596227998956999E-2</v>
      </c>
      <c r="G64" s="40">
        <f>E64/C64 - 1</f>
        <v>-3.6319696785298561E-3</v>
      </c>
      <c r="H64" s="40">
        <f>E64/D64 - 1</f>
        <v>4.347174599391268E-3</v>
      </c>
      <c r="I64" s="41">
        <v>6.0193088960991403E-5</v>
      </c>
      <c r="J64" s="42">
        <v>84449</v>
      </c>
      <c r="K64" s="42">
        <v>112460</v>
      </c>
      <c r="L64" s="42">
        <v>122235</v>
      </c>
      <c r="M64" s="42">
        <v>126835</v>
      </c>
      <c r="N64" s="42">
        <v>36564</v>
      </c>
      <c r="O64" s="42">
        <v>43712</v>
      </c>
      <c r="P64" s="43">
        <v>48298</v>
      </c>
      <c r="Q64" s="42">
        <v>50598</v>
      </c>
      <c r="R64" s="44">
        <v>1147</v>
      </c>
      <c r="S64" s="44">
        <v>1137.0999999999999</v>
      </c>
      <c r="T64" s="38">
        <v>1148.9000000000001</v>
      </c>
      <c r="U64" s="44">
        <v>1157.4000000000001</v>
      </c>
      <c r="V64" s="40">
        <f>S64/R64 - 1</f>
        <v>-8.6312118570184282E-3</v>
      </c>
      <c r="W64" s="40">
        <f>U64/S64 - 1</f>
        <v>1.7852431624307608E-2</v>
      </c>
      <c r="X64" s="40">
        <f>U64/T64 - 1</f>
        <v>7.3983810601445654E-3</v>
      </c>
      <c r="Y64" s="45">
        <f>J64/N64</f>
        <v>2.3096214856142656</v>
      </c>
      <c r="Z64" s="45">
        <f>K64/O64</f>
        <v>2.5727489019033674</v>
      </c>
      <c r="AA64" s="45">
        <f>L64/P64</f>
        <v>2.5308501387221001</v>
      </c>
      <c r="AB64" s="45">
        <f>M64/Q64</f>
        <v>2.5067196331870827</v>
      </c>
      <c r="AC64" s="45">
        <f>AVERAGE(Y64:Z64)</f>
        <v>2.4411851937588165</v>
      </c>
      <c r="AD64" s="45">
        <f>AVERAGE(Z64:AB64)</f>
        <v>2.53677289127085</v>
      </c>
      <c r="AE64" s="45">
        <f>AVERAGE(AA64:AB64)</f>
        <v>2.5187848859545916</v>
      </c>
    </row>
    <row r="65" spans="1:31" ht="12.75" x14ac:dyDescent="0.2">
      <c r="A65" s="38" t="s">
        <v>35</v>
      </c>
      <c r="B65" s="39">
        <v>1874449</v>
      </c>
      <c r="C65" s="39">
        <v>2077569</v>
      </c>
      <c r="D65" s="39">
        <v>2147260</v>
      </c>
      <c r="E65" s="39">
        <v>2229327</v>
      </c>
      <c r="F65" s="40">
        <f>C65/B65 - 1</f>
        <v>0.10836251079650605</v>
      </c>
      <c r="G65" s="40">
        <f>E65/C65 - 1</f>
        <v>7.3045949376410624E-2</v>
      </c>
      <c r="H65" s="40">
        <f>E65/D65 - 1</f>
        <v>3.82194051954583E-2</v>
      </c>
      <c r="I65" s="41">
        <v>1.1021170394976699E-2</v>
      </c>
      <c r="J65" s="42">
        <v>167850</v>
      </c>
      <c r="K65" s="42">
        <v>272047</v>
      </c>
      <c r="L65" s="42">
        <v>310086</v>
      </c>
      <c r="M65" s="42">
        <v>252759</v>
      </c>
      <c r="N65" s="42">
        <v>52459</v>
      </c>
      <c r="O65" s="42">
        <v>52928</v>
      </c>
      <c r="P65" s="43">
        <v>59159</v>
      </c>
      <c r="Q65" s="42">
        <v>57417</v>
      </c>
      <c r="R65" s="44">
        <v>975</v>
      </c>
      <c r="S65" s="44">
        <v>1017.9</v>
      </c>
      <c r="T65" s="38">
        <v>1037.3</v>
      </c>
      <c r="U65" s="44">
        <v>1013.4</v>
      </c>
      <c r="V65" s="40">
        <f>S65/R65 - 1</f>
        <v>4.4000000000000039E-2</v>
      </c>
      <c r="W65" s="40">
        <f>U65/S65 - 1</f>
        <v>-4.4208664898319761E-3</v>
      </c>
      <c r="X65" s="40">
        <f>U65/T65 - 1</f>
        <v>-2.3040586137086594E-2</v>
      </c>
      <c r="Y65" s="45">
        <f>J65/N65</f>
        <v>3.1996416248880077</v>
      </c>
      <c r="Z65" s="45">
        <f>K65/O65</f>
        <v>5.1399448307134223</v>
      </c>
      <c r="AA65" s="45">
        <f>L65/P65</f>
        <v>5.2415693301103801</v>
      </c>
      <c r="AB65" s="45">
        <f>M65/Q65</f>
        <v>4.4021631224201894</v>
      </c>
      <c r="AC65" s="45">
        <f>AVERAGE(Y65:Z65)</f>
        <v>4.1697932278007155</v>
      </c>
      <c r="AD65" s="45">
        <f>AVERAGE(Z65:AB65)</f>
        <v>4.927892427747997</v>
      </c>
      <c r="AE65" s="45">
        <f>AVERAGE(AA65:AB65)</f>
        <v>4.8218662262652847</v>
      </c>
    </row>
    <row r="66" spans="1:31" ht="12.75" x14ac:dyDescent="0.2">
      <c r="A66" s="38" t="s">
        <v>80</v>
      </c>
      <c r="B66" s="39">
        <v>621517</v>
      </c>
      <c r="C66" s="39">
        <v>671538</v>
      </c>
      <c r="D66" s="39">
        <v>672525</v>
      </c>
      <c r="E66" s="39">
        <v>671834</v>
      </c>
      <c r="F66" s="40">
        <f>C66/B66 - 1</f>
        <v>8.0482110706545429E-2</v>
      </c>
      <c r="G66" s="40">
        <f>E66/C66 - 1</f>
        <v>4.4077922619423227E-4</v>
      </c>
      <c r="H66" s="40">
        <f>E66/D66 - 1</f>
        <v>-1.027471097728716E-3</v>
      </c>
      <c r="I66" s="41">
        <v>1.8039705227344E-3</v>
      </c>
      <c r="J66" s="42">
        <v>145692</v>
      </c>
      <c r="K66" s="42">
        <v>325849</v>
      </c>
      <c r="L66" s="42">
        <v>323482</v>
      </c>
      <c r="M66" s="42">
        <v>268820</v>
      </c>
      <c r="N66" s="42">
        <v>56637</v>
      </c>
      <c r="O66" s="42">
        <v>65394</v>
      </c>
      <c r="P66" s="43">
        <v>70778</v>
      </c>
      <c r="Q66" s="42">
        <v>66589</v>
      </c>
      <c r="R66" s="44">
        <v>237.5</v>
      </c>
      <c r="S66" s="44">
        <v>253.9</v>
      </c>
      <c r="T66" s="38">
        <v>253.7</v>
      </c>
      <c r="U66" s="44">
        <v>250.4</v>
      </c>
      <c r="V66" s="40">
        <f>S66/R66 - 1</f>
        <v>6.9052631578947476E-2</v>
      </c>
      <c r="W66" s="40">
        <f>U66/S66 - 1</f>
        <v>-1.3784954706577368E-2</v>
      </c>
      <c r="X66" s="40">
        <f>U66/T66 - 1</f>
        <v>-1.30074891604256E-2</v>
      </c>
      <c r="Y66" s="45">
        <f>J66/N66</f>
        <v>2.5723820117590974</v>
      </c>
      <c r="Z66" s="45">
        <f>K66/O66</f>
        <v>4.9828577545340549</v>
      </c>
      <c r="AA66" s="45">
        <f>L66/P66</f>
        <v>4.5703749752748033</v>
      </c>
      <c r="AB66" s="45">
        <f>M66/Q66</f>
        <v>4.0370031086215441</v>
      </c>
      <c r="AC66" s="45">
        <f>AVERAGE(Y66:Z66)</f>
        <v>3.7776198831465759</v>
      </c>
      <c r="AD66" s="45">
        <f>AVERAGE(Z66:AB66)</f>
        <v>4.5300786128101338</v>
      </c>
      <c r="AE66" s="45">
        <f>AVERAGE(AA66:AB66)</f>
        <v>4.3036890419481733</v>
      </c>
    </row>
    <row r="67" spans="1:31" ht="12.75" x14ac:dyDescent="0.2">
      <c r="A67" s="38" t="s">
        <v>62</v>
      </c>
      <c r="B67" s="39">
        <v>874125</v>
      </c>
      <c r="C67" s="39">
        <v>887793</v>
      </c>
      <c r="D67" s="39">
        <v>874686</v>
      </c>
      <c r="E67" s="39">
        <v>875202</v>
      </c>
      <c r="F67" s="40">
        <f>C67/B67 - 1</f>
        <v>1.5636207636207544E-2</v>
      </c>
      <c r="G67" s="40">
        <f>E67/C67 - 1</f>
        <v>-1.4182360077180101E-2</v>
      </c>
      <c r="H67" s="40">
        <f>E67/D67 - 1</f>
        <v>5.8992598486762304E-4</v>
      </c>
      <c r="I67" s="41">
        <v>1.0115577231619699E-3</v>
      </c>
      <c r="J67" s="42">
        <v>125104</v>
      </c>
      <c r="K67" s="42">
        <v>282976</v>
      </c>
      <c r="L67" s="42">
        <v>279380</v>
      </c>
      <c r="M67" s="42">
        <v>221452</v>
      </c>
      <c r="N67" s="42">
        <v>40576</v>
      </c>
      <c r="O67" s="42">
        <v>49870</v>
      </c>
      <c r="P67" s="43">
        <v>52582</v>
      </c>
      <c r="Q67" s="42">
        <v>51928</v>
      </c>
      <c r="R67" s="44">
        <v>576.70000000000005</v>
      </c>
      <c r="S67" s="44">
        <v>584.9</v>
      </c>
      <c r="T67" s="38">
        <v>569.4</v>
      </c>
      <c r="U67" s="44">
        <v>550.5</v>
      </c>
      <c r="V67" s="40">
        <f>S67/R67 - 1</f>
        <v>1.4218831281428645E-2</v>
      </c>
      <c r="W67" s="40">
        <f>U67/S67 - 1</f>
        <v>-5.8813472388442478E-2</v>
      </c>
      <c r="X67" s="40">
        <f>U67/T67 - 1</f>
        <v>-3.3192834562697504E-2</v>
      </c>
      <c r="Y67" s="45">
        <f>J67/N67</f>
        <v>3.0832018927444795</v>
      </c>
      <c r="Z67" s="45">
        <f>K67/O67</f>
        <v>5.674273110086224</v>
      </c>
      <c r="AA67" s="45">
        <f>L67/P67</f>
        <v>5.3132250580046403</v>
      </c>
      <c r="AB67" s="45">
        <f>M67/Q67</f>
        <v>4.2645971344939149</v>
      </c>
      <c r="AC67" s="45">
        <f>AVERAGE(Y67:Z67)</f>
        <v>4.378737501415352</v>
      </c>
      <c r="AD67" s="45">
        <f>AVERAGE(Z67:AB67)</f>
        <v>5.08403176752826</v>
      </c>
      <c r="AE67" s="45">
        <f>AVERAGE(AA67:AB67)</f>
        <v>4.7889110962492776</v>
      </c>
    </row>
    <row r="68" spans="1:31" ht="12.75" x14ac:dyDescent="0.2">
      <c r="A68" s="38" t="s">
        <v>99</v>
      </c>
      <c r="B68" s="39">
        <v>368536</v>
      </c>
      <c r="C68" s="39">
        <v>464760</v>
      </c>
      <c r="D68" s="39">
        <v>530837</v>
      </c>
      <c r="E68" s="39">
        <v>540504</v>
      </c>
      <c r="F68" s="40">
        <f>C68/B68 - 1</f>
        <v>0.26109796600603463</v>
      </c>
      <c r="G68" s="40">
        <f>E68/C68 - 1</f>
        <v>0.1629744384198295</v>
      </c>
      <c r="H68" s="40">
        <f>E68/D68 - 1</f>
        <v>1.8210863221666873E-2</v>
      </c>
      <c r="I68" s="41">
        <v>2.1825418461370601E-2</v>
      </c>
      <c r="J68" s="42">
        <v>153600</v>
      </c>
      <c r="K68" s="42">
        <v>207700</v>
      </c>
      <c r="L68" s="42">
        <v>258500</v>
      </c>
      <c r="M68" s="42">
        <v>209200</v>
      </c>
      <c r="N68" s="42">
        <v>57720</v>
      </c>
      <c r="O68" s="42">
        <v>50544</v>
      </c>
      <c r="P68" s="43">
        <v>59886</v>
      </c>
      <c r="Q68" s="42">
        <v>58425</v>
      </c>
      <c r="R68" s="44">
        <v>155.4</v>
      </c>
      <c r="S68" s="44">
        <v>180.9</v>
      </c>
      <c r="T68" s="38">
        <v>188.2</v>
      </c>
      <c r="U68" s="44">
        <v>193.4</v>
      </c>
      <c r="V68" s="40">
        <f>S68/R68 - 1</f>
        <v>0.1640926640926641</v>
      </c>
      <c r="W68" s="40">
        <f>U68/S68 - 1</f>
        <v>6.909894969596464E-2</v>
      </c>
      <c r="X68" s="40">
        <f>U68/T68 - 1</f>
        <v>2.7630180658873682E-2</v>
      </c>
      <c r="Y68" s="45">
        <f>J68/N68</f>
        <v>2.6611226611226613</v>
      </c>
      <c r="Z68" s="45">
        <f>K68/O68</f>
        <v>4.1092909148464702</v>
      </c>
      <c r="AA68" s="45">
        <f>L68/P68</f>
        <v>4.3165347493571122</v>
      </c>
      <c r="AB68" s="45">
        <f>M68/Q68</f>
        <v>3.5806589644843818</v>
      </c>
      <c r="AC68" s="45">
        <f>AVERAGE(Y68:Z68)</f>
        <v>3.3852067879845658</v>
      </c>
      <c r="AD68" s="45">
        <f>AVERAGE(Z68:AB68)</f>
        <v>4.0021615428959878</v>
      </c>
      <c r="AE68" s="45">
        <f>AVERAGE(AA68:AB68)</f>
        <v>3.948596856920747</v>
      </c>
    </row>
    <row r="69" spans="1:31" ht="12.75" x14ac:dyDescent="0.2">
      <c r="A69" s="38" t="s">
        <v>55</v>
      </c>
      <c r="B69" s="39">
        <v>1091352</v>
      </c>
      <c r="C69" s="39">
        <v>1305661</v>
      </c>
      <c r="D69" s="39">
        <v>1419085</v>
      </c>
      <c r="E69" s="39">
        <v>1544671</v>
      </c>
      <c r="F69" s="40">
        <f>C69/B69 - 1</f>
        <v>0.19637019036937664</v>
      </c>
      <c r="G69" s="40">
        <f>E69/C69 - 1</f>
        <v>0.1830567046116871</v>
      </c>
      <c r="H69" s="40">
        <f>E69/D69 - 1</f>
        <v>8.8497870106441834E-2</v>
      </c>
      <c r="I69" s="41">
        <v>2.0513613410076698E-2</v>
      </c>
      <c r="J69" s="42">
        <v>144471</v>
      </c>
      <c r="K69" s="42">
        <v>189997</v>
      </c>
      <c r="L69" s="42">
        <v>216582</v>
      </c>
      <c r="M69" s="42">
        <v>212348</v>
      </c>
      <c r="N69" s="42">
        <v>59770</v>
      </c>
      <c r="O69" s="42">
        <v>55173</v>
      </c>
      <c r="P69" s="43">
        <v>60136</v>
      </c>
      <c r="Q69" s="42">
        <v>58469</v>
      </c>
      <c r="R69" s="44">
        <v>438</v>
      </c>
      <c r="S69" s="44">
        <v>491.7</v>
      </c>
      <c r="T69" s="38">
        <v>522.29999999999995</v>
      </c>
      <c r="U69" s="44">
        <v>525.5</v>
      </c>
      <c r="V69" s="40">
        <f>S69/R69 - 1</f>
        <v>0.12260273972602742</v>
      </c>
      <c r="W69" s="40">
        <f>U69/S69 - 1</f>
        <v>6.8741102298149226E-2</v>
      </c>
      <c r="X69" s="40">
        <f>U69/T69 - 1</f>
        <v>6.1267470802222057E-3</v>
      </c>
      <c r="Y69" s="45">
        <f>J69/N69</f>
        <v>2.4171156098377113</v>
      </c>
      <c r="Z69" s="45">
        <f>K69/O69</f>
        <v>3.443659036122741</v>
      </c>
      <c r="AA69" s="45">
        <f>L69/P69</f>
        <v>3.6015365172276175</v>
      </c>
      <c r="AB69" s="45">
        <f>M69/Q69</f>
        <v>3.6318048880603397</v>
      </c>
      <c r="AC69" s="45">
        <f>AVERAGE(Y69:Z69)</f>
        <v>2.9303873229802262</v>
      </c>
      <c r="AD69" s="45">
        <f>AVERAGE(Z69:AB69)</f>
        <v>3.5590001471368993</v>
      </c>
      <c r="AE69" s="45">
        <f>AVERAGE(AA69:AB69)</f>
        <v>3.6166707026439786</v>
      </c>
    </row>
    <row r="70" spans="1:31" ht="12.75" x14ac:dyDescent="0.2">
      <c r="A70" s="38" t="s">
        <v>65</v>
      </c>
      <c r="B70" s="39">
        <v>806313</v>
      </c>
      <c r="C70" s="39">
        <v>873013</v>
      </c>
      <c r="D70" s="39">
        <v>897786</v>
      </c>
      <c r="E70" s="39">
        <v>949765</v>
      </c>
      <c r="F70" s="40">
        <f>C70/B70 - 1</f>
        <v>8.2722218294880578E-2</v>
      </c>
      <c r="G70" s="40">
        <f>E70/C70 - 1</f>
        <v>8.7916216597003771E-2</v>
      </c>
      <c r="H70" s="40">
        <f>E70/D70 - 1</f>
        <v>5.7896870746480866E-2</v>
      </c>
      <c r="I70" s="41">
        <v>1.10628263917718E-2</v>
      </c>
      <c r="J70" s="42">
        <v>114614</v>
      </c>
      <c r="K70" s="42">
        <v>210801</v>
      </c>
      <c r="L70" s="42">
        <v>244385</v>
      </c>
      <c r="M70" s="42">
        <v>206910</v>
      </c>
      <c r="N70" s="42">
        <v>53381</v>
      </c>
      <c r="O70" s="42">
        <v>57271</v>
      </c>
      <c r="P70" s="43">
        <v>60900</v>
      </c>
      <c r="Q70" s="42">
        <v>59609</v>
      </c>
      <c r="R70" s="44">
        <v>587.9</v>
      </c>
      <c r="S70" s="44">
        <v>626.29999999999995</v>
      </c>
      <c r="T70" s="38">
        <v>631.5</v>
      </c>
      <c r="U70" s="44">
        <v>624.6</v>
      </c>
      <c r="V70" s="40">
        <f>S70/R70 - 1</f>
        <v>6.5317230821568151E-2</v>
      </c>
      <c r="W70" s="40">
        <f>U70/S70 - 1</f>
        <v>-2.7143541433816143E-3</v>
      </c>
      <c r="X70" s="40">
        <f>U70/T70 - 1</f>
        <v>-1.092636579572448E-2</v>
      </c>
      <c r="Y70" s="45">
        <f>J70/N70</f>
        <v>2.147093535152957</v>
      </c>
      <c r="Z70" s="45">
        <f>K70/O70</f>
        <v>3.6807633881021808</v>
      </c>
      <c r="AA70" s="45">
        <f>L70/P70</f>
        <v>4.0128899835796386</v>
      </c>
      <c r="AB70" s="45">
        <f>M70/Q70</f>
        <v>3.4711201328658423</v>
      </c>
      <c r="AC70" s="45">
        <f>AVERAGE(Y70:Z70)</f>
        <v>2.9139284616275689</v>
      </c>
      <c r="AD70" s="45">
        <f>AVERAGE(Z70:AB70)</f>
        <v>3.7215911681825538</v>
      </c>
      <c r="AE70" s="45">
        <f>AVERAGE(AA70:AB70)</f>
        <v>3.7420050582227402</v>
      </c>
    </row>
    <row r="71" spans="1:31" ht="12.75" x14ac:dyDescent="0.2">
      <c r="A71" s="38" t="s">
        <v>17</v>
      </c>
      <c r="B71" s="39">
        <v>3254821</v>
      </c>
      <c r="C71" s="39">
        <v>4026135</v>
      </c>
      <c r="D71" s="39">
        <v>4115871</v>
      </c>
      <c r="E71" s="39">
        <v>4350096</v>
      </c>
      <c r="F71" s="40">
        <f>C71/B71 - 1</f>
        <v>0.23697585827300482</v>
      </c>
      <c r="G71" s="40">
        <f>E71/C71 - 1</f>
        <v>8.0464514975280288E-2</v>
      </c>
      <c r="H71" s="40">
        <f>E71/D71 - 1</f>
        <v>5.6907760228636972E-2</v>
      </c>
      <c r="I71" s="41">
        <v>8.8767970758569792E-3</v>
      </c>
      <c r="J71" s="42">
        <v>129695</v>
      </c>
      <c r="K71" s="42">
        <v>396172</v>
      </c>
      <c r="L71" s="42">
        <v>330481</v>
      </c>
      <c r="M71" s="42">
        <v>213350</v>
      </c>
      <c r="N71" s="42">
        <v>52359</v>
      </c>
      <c r="O71" s="42">
        <v>53226</v>
      </c>
      <c r="P71" s="43">
        <v>56435</v>
      </c>
      <c r="Q71" s="42">
        <v>51735</v>
      </c>
      <c r="R71" s="44">
        <v>993.7</v>
      </c>
      <c r="S71" s="44">
        <v>1282.0999999999999</v>
      </c>
      <c r="T71" s="38">
        <v>1242.8</v>
      </c>
      <c r="U71" s="44">
        <v>1179.2</v>
      </c>
      <c r="V71" s="40">
        <f>S71/R71 - 1</f>
        <v>0.29022843916675045</v>
      </c>
      <c r="W71" s="40">
        <f>U71/S71 - 1</f>
        <v>-8.0258950159893816E-2</v>
      </c>
      <c r="X71" s="40">
        <f>U71/T71 - 1</f>
        <v>-5.117476665593812E-2</v>
      </c>
      <c r="Y71" s="45">
        <f>J71/N71</f>
        <v>2.4770335567906185</v>
      </c>
      <c r="Z71" s="45">
        <f>K71/O71</f>
        <v>7.4432044489535185</v>
      </c>
      <c r="AA71" s="45">
        <f>L71/P71</f>
        <v>5.8559581819792683</v>
      </c>
      <c r="AB71" s="45">
        <f>M71/Q71</f>
        <v>4.123900647530685</v>
      </c>
      <c r="AC71" s="45">
        <f>AVERAGE(Y71:Z71)</f>
        <v>4.9601190028720685</v>
      </c>
      <c r="AD71" s="45">
        <f>AVERAGE(Z71:AB71)</f>
        <v>5.8076877594878242</v>
      </c>
      <c r="AE71" s="45">
        <f>AVERAGE(AA71:AB71)</f>
        <v>4.9899294147549771</v>
      </c>
    </row>
    <row r="72" spans="1:31" ht="12.75" x14ac:dyDescent="0.2">
      <c r="A72" s="38" t="s">
        <v>36</v>
      </c>
      <c r="B72" s="39">
        <v>1796857</v>
      </c>
      <c r="C72" s="39">
        <v>2067117</v>
      </c>
      <c r="D72" s="39">
        <v>2109832</v>
      </c>
      <c r="E72" s="39">
        <v>2196482</v>
      </c>
      <c r="F72" s="40">
        <f>C72/B72 - 1</f>
        <v>0.15040707190388547</v>
      </c>
      <c r="G72" s="40">
        <f>E72/C72 - 1</f>
        <v>6.2582330850164736E-2</v>
      </c>
      <c r="H72" s="40">
        <f>E72/D72 - 1</f>
        <v>4.1069620709137E-2</v>
      </c>
      <c r="I72" s="41">
        <v>9.9561197797375395E-3</v>
      </c>
      <c r="J72" s="42">
        <v>157030</v>
      </c>
      <c r="K72" s="42">
        <v>424830</v>
      </c>
      <c r="L72" s="42">
        <v>347605</v>
      </c>
      <c r="M72" s="42">
        <v>247221</v>
      </c>
      <c r="N72" s="42">
        <v>53101</v>
      </c>
      <c r="O72" s="42">
        <v>57642</v>
      </c>
      <c r="P72" s="43">
        <v>61107</v>
      </c>
      <c r="Q72" s="42">
        <v>56601</v>
      </c>
      <c r="R72" s="44">
        <v>801.9</v>
      </c>
      <c r="S72" s="44">
        <v>911.7</v>
      </c>
      <c r="T72" s="38">
        <v>897.6</v>
      </c>
      <c r="U72" s="44">
        <v>841.8</v>
      </c>
      <c r="V72" s="40">
        <f>S72/R72 - 1</f>
        <v>0.1369248035914703</v>
      </c>
      <c r="W72" s="40">
        <f>U72/S72 - 1</f>
        <v>-7.6669957222770702E-2</v>
      </c>
      <c r="X72" s="40">
        <f>U72/T72 - 1</f>
        <v>-6.2165775401069601E-2</v>
      </c>
      <c r="Y72" s="45">
        <f>J72/N72</f>
        <v>2.9571947797593268</v>
      </c>
      <c r="Z72" s="45">
        <f>K72/O72</f>
        <v>7.3701467679816801</v>
      </c>
      <c r="AA72" s="45">
        <f>L72/P72</f>
        <v>5.6884644967025055</v>
      </c>
      <c r="AB72" s="45">
        <f>M72/Q72</f>
        <v>4.3677850214660516</v>
      </c>
      <c r="AC72" s="45">
        <f>AVERAGE(Y72:Z72)</f>
        <v>5.1636707738705034</v>
      </c>
      <c r="AD72" s="45">
        <f>AVERAGE(Z72:AB72)</f>
        <v>5.8087987620500785</v>
      </c>
      <c r="AE72" s="45">
        <f>AVERAGE(AA72:AB72)</f>
        <v>5.0281247590842781</v>
      </c>
    </row>
    <row r="73" spans="1:31" ht="12.75" x14ac:dyDescent="0.2">
      <c r="A73" s="38" t="s">
        <v>58</v>
      </c>
      <c r="B73" s="39">
        <v>898387</v>
      </c>
      <c r="C73" s="39">
        <v>978701</v>
      </c>
      <c r="D73" s="39">
        <v>1022651</v>
      </c>
      <c r="E73" s="39">
        <v>1063842</v>
      </c>
      <c r="F73" s="40">
        <f>C73/B73 - 1</f>
        <v>8.9397998857953187E-2</v>
      </c>
      <c r="G73" s="40">
        <f>E73/C73 - 1</f>
        <v>8.699388270779318E-2</v>
      </c>
      <c r="H73" s="40">
        <f>E73/D73 - 1</f>
        <v>4.0278648336529166E-2</v>
      </c>
      <c r="I73" s="41">
        <v>1.47317584006141E-2</v>
      </c>
      <c r="J73" s="42">
        <v>153500</v>
      </c>
      <c r="K73" s="42">
        <v>204600</v>
      </c>
      <c r="L73" s="42">
        <v>257700</v>
      </c>
      <c r="M73" s="42">
        <v>220400</v>
      </c>
      <c r="N73" s="42">
        <v>52500</v>
      </c>
      <c r="O73" s="42">
        <v>52879</v>
      </c>
      <c r="P73" s="43">
        <v>59250</v>
      </c>
      <c r="Q73" s="42">
        <v>58856</v>
      </c>
      <c r="R73" s="44">
        <v>565.6</v>
      </c>
      <c r="S73" s="44">
        <v>614.29999999999995</v>
      </c>
      <c r="T73" s="38">
        <v>640.79999999999995</v>
      </c>
      <c r="U73" s="44">
        <v>643</v>
      </c>
      <c r="V73" s="40">
        <f>S73/R73 - 1</f>
        <v>8.6103253182461037E-2</v>
      </c>
      <c r="W73" s="40">
        <f>U73/S73 - 1</f>
        <v>4.6719843724564614E-2</v>
      </c>
      <c r="X73" s="40">
        <f>U73/T73 - 1</f>
        <v>3.4332084893884396E-3</v>
      </c>
      <c r="Y73" s="45">
        <f>J73/N73</f>
        <v>2.9238095238095236</v>
      </c>
      <c r="Z73" s="45">
        <f>K73/O73</f>
        <v>3.8692108398419034</v>
      </c>
      <c r="AA73" s="45">
        <f>L73/P73</f>
        <v>4.349367088607595</v>
      </c>
      <c r="AB73" s="45">
        <f>M73/Q73</f>
        <v>3.7447329074350959</v>
      </c>
      <c r="AC73" s="45">
        <f>AVERAGE(Y73:Z73)</f>
        <v>3.3965101818257137</v>
      </c>
      <c r="AD73" s="45">
        <f>AVERAGE(Z73:AB73)</f>
        <v>3.9877702786281986</v>
      </c>
      <c r="AE73" s="45">
        <f>AVERAGE(AA73:AB73)</f>
        <v>4.047049998021345</v>
      </c>
    </row>
    <row r="74" spans="1:31" ht="12.75" x14ac:dyDescent="0.2">
      <c r="A74" s="38" t="s">
        <v>43</v>
      </c>
      <c r="B74" s="39">
        <v>1559975</v>
      </c>
      <c r="C74" s="39">
        <v>1765183</v>
      </c>
      <c r="D74" s="39">
        <v>1849706</v>
      </c>
      <c r="E74" s="39">
        <v>2039929</v>
      </c>
      <c r="F74" s="40">
        <f>C74/B74 - 1</f>
        <v>0.13154569784772185</v>
      </c>
      <c r="G74" s="40">
        <f>E74/C74 - 1</f>
        <v>0.15564731815341526</v>
      </c>
      <c r="H74" s="40">
        <f>E74/D74 - 1</f>
        <v>0.10283958639913582</v>
      </c>
      <c r="I74" s="41">
        <v>1.92687919502132E-2</v>
      </c>
      <c r="J74" s="42">
        <v>73920</v>
      </c>
      <c r="K74" s="42">
        <v>104656</v>
      </c>
      <c r="L74" s="42">
        <v>125955</v>
      </c>
      <c r="M74" s="42">
        <v>129939</v>
      </c>
      <c r="N74" s="42">
        <v>44117</v>
      </c>
      <c r="O74" s="42">
        <v>44512</v>
      </c>
      <c r="P74" s="43">
        <v>47915</v>
      </c>
      <c r="Q74" s="42">
        <v>51170</v>
      </c>
      <c r="R74" s="44">
        <v>745.2</v>
      </c>
      <c r="S74" s="44">
        <v>811.6</v>
      </c>
      <c r="T74" s="38">
        <v>853</v>
      </c>
      <c r="U74" s="44">
        <v>881.9</v>
      </c>
      <c r="V74" s="40">
        <f>S74/R74 - 1</f>
        <v>8.9103596349973113E-2</v>
      </c>
      <c r="W74" s="40">
        <f>U74/S74 - 1</f>
        <v>8.6619024149827473E-2</v>
      </c>
      <c r="X74" s="40">
        <f>U74/T74 - 1</f>
        <v>3.3880422039859193E-2</v>
      </c>
      <c r="Y74" s="45">
        <f>J74/N74</f>
        <v>1.6755445746537616</v>
      </c>
      <c r="Z74" s="45">
        <f>K74/O74</f>
        <v>2.3511861969805894</v>
      </c>
      <c r="AA74" s="45">
        <f>L74/P74</f>
        <v>2.6287175206094124</v>
      </c>
      <c r="AB74" s="45">
        <f>M74/Q74</f>
        <v>2.5393589994137189</v>
      </c>
      <c r="AC74" s="45">
        <f>AVERAGE(Y74:Z74)</f>
        <v>2.0133653858171754</v>
      </c>
      <c r="AD74" s="45">
        <f>AVERAGE(Z74:AB74)</f>
        <v>2.5064209056679068</v>
      </c>
      <c r="AE74" s="45">
        <f>AVERAGE(AA74:AB74)</f>
        <v>2.5840382600115657</v>
      </c>
    </row>
    <row r="75" spans="1:31" ht="12.75" x14ac:dyDescent="0.2">
      <c r="A75" s="38" t="s">
        <v>21</v>
      </c>
      <c r="B75" s="39">
        <v>2813833</v>
      </c>
      <c r="C75" s="39">
        <v>2941454</v>
      </c>
      <c r="D75" s="39">
        <v>3001072</v>
      </c>
      <c r="E75" s="39">
        <v>3177063</v>
      </c>
      <c r="F75" s="40">
        <f>C75/B75 - 1</f>
        <v>4.5354859367986666E-2</v>
      </c>
      <c r="G75" s="40">
        <f>E75/C75 - 1</f>
        <v>8.0099501811009111E-2</v>
      </c>
      <c r="H75" s="40">
        <f>E75/D75 - 1</f>
        <v>5.8642711671029524E-2</v>
      </c>
      <c r="I75" s="41">
        <v>1.10555649660058E-2</v>
      </c>
      <c r="J75" s="42">
        <v>212000</v>
      </c>
      <c r="K75" s="42">
        <v>572000</v>
      </c>
      <c r="L75" s="42">
        <v>482900</v>
      </c>
      <c r="M75" s="42">
        <v>386400</v>
      </c>
      <c r="N75" s="42">
        <v>49014</v>
      </c>
      <c r="O75" s="42">
        <v>59591</v>
      </c>
      <c r="P75" s="43">
        <v>63026</v>
      </c>
      <c r="Q75" s="42">
        <v>60330</v>
      </c>
      <c r="R75" s="44">
        <v>1197.5999999999999</v>
      </c>
      <c r="S75" s="44">
        <v>1311.6</v>
      </c>
      <c r="T75" s="38">
        <v>1311.5</v>
      </c>
      <c r="U75" s="44">
        <v>1279.2</v>
      </c>
      <c r="V75" s="40">
        <f>S75/R75 - 1</f>
        <v>9.5190380761523086E-2</v>
      </c>
      <c r="W75" s="40">
        <f>U75/S75 - 1</f>
        <v>-2.4702653247941297E-2</v>
      </c>
      <c r="X75" s="40">
        <f>U75/T75 - 1</f>
        <v>-2.462828821959584E-2</v>
      </c>
      <c r="Y75" s="45">
        <f>J75/N75</f>
        <v>4.32529481372669</v>
      </c>
      <c r="Z75" s="45">
        <f>K75/O75</f>
        <v>9.5987649141648905</v>
      </c>
      <c r="AA75" s="45">
        <f>L75/P75</f>
        <v>7.6619173039697905</v>
      </c>
      <c r="AB75" s="45">
        <f>M75/Q75</f>
        <v>6.4047737444057686</v>
      </c>
      <c r="AC75" s="45">
        <f>AVERAGE(Y75:Z75)</f>
        <v>6.9620298639457907</v>
      </c>
      <c r="AD75" s="45">
        <f>AVERAGE(Z75:AB75)</f>
        <v>7.8884853208468177</v>
      </c>
      <c r="AE75" s="45">
        <f>AVERAGE(AA75:AB75)</f>
        <v>7.03334552418778</v>
      </c>
    </row>
    <row r="76" spans="1:31" ht="12.75" x14ac:dyDescent="0.2">
      <c r="A76" s="38" t="s">
        <v>37</v>
      </c>
      <c r="B76" s="39">
        <v>1731183</v>
      </c>
      <c r="C76" s="39">
        <v>1698282</v>
      </c>
      <c r="D76" s="39">
        <v>1770460</v>
      </c>
      <c r="E76" s="39">
        <v>1821243</v>
      </c>
      <c r="F76" s="40">
        <f>C76/B76 - 1</f>
        <v>-1.9004923223021497E-2</v>
      </c>
      <c r="G76" s="40">
        <f>E76/C76 - 1</f>
        <v>7.240316979158945E-2</v>
      </c>
      <c r="H76" s="40">
        <f>E76/D76 - 1</f>
        <v>2.8683505981496271E-2</v>
      </c>
      <c r="I76" s="41">
        <v>1.16567925872504E-2</v>
      </c>
      <c r="J76" s="42">
        <v>443896</v>
      </c>
      <c r="K76" s="42">
        <v>823967</v>
      </c>
      <c r="L76" s="42">
        <v>836544</v>
      </c>
      <c r="M76" s="42">
        <v>720725</v>
      </c>
      <c r="N76" s="42">
        <v>62521</v>
      </c>
      <c r="O76" s="42">
        <v>73037</v>
      </c>
      <c r="P76" s="43">
        <v>80924</v>
      </c>
      <c r="Q76" s="42">
        <v>78966</v>
      </c>
      <c r="R76" s="44">
        <v>2139.8000000000002</v>
      </c>
      <c r="S76" s="44">
        <v>2035.7</v>
      </c>
      <c r="T76" s="38">
        <v>2058.1999999999998</v>
      </c>
      <c r="U76" s="44">
        <v>2024.8</v>
      </c>
      <c r="V76" s="40">
        <f>S76/R76 - 1</f>
        <v>-4.8649406486587554E-2</v>
      </c>
      <c r="W76" s="40">
        <f>U76/S76 - 1</f>
        <v>-5.3544235398144124E-3</v>
      </c>
      <c r="X76" s="40">
        <f>U76/T76 - 1</f>
        <v>-1.6227771839471328E-2</v>
      </c>
      <c r="Y76" s="45">
        <f>J76/N76</f>
        <v>7.0999504166600023</v>
      </c>
      <c r="Z76" s="45">
        <f>K76/O76</f>
        <v>11.281501156947849</v>
      </c>
      <c r="AA76" s="45">
        <f>L76/P76</f>
        <v>10.337402995403094</v>
      </c>
      <c r="AB76" s="45">
        <f>M76/Q76</f>
        <v>9.1270293544056944</v>
      </c>
      <c r="AC76" s="45">
        <f>AVERAGE(Y76:Z76)</f>
        <v>9.1907257868039256</v>
      </c>
      <c r="AD76" s="45">
        <f>AVERAGE(Z76:AB76)</f>
        <v>10.248644502252212</v>
      </c>
      <c r="AE76" s="45">
        <f>AVERAGE(AA76:AB76)</f>
        <v>9.7322161749043943</v>
      </c>
    </row>
    <row r="77" spans="1:31" ht="12.75" x14ac:dyDescent="0.2">
      <c r="A77" s="38" t="s">
        <v>38</v>
      </c>
      <c r="B77" s="39">
        <v>1682585</v>
      </c>
      <c r="C77" s="39">
        <v>1731281</v>
      </c>
      <c r="D77" s="39">
        <v>1764499</v>
      </c>
      <c r="E77" s="39">
        <v>1837504</v>
      </c>
      <c r="F77" s="40">
        <f>C77/B77 - 1</f>
        <v>2.8941182763426498E-2</v>
      </c>
      <c r="G77" s="40">
        <f>E77/C77 - 1</f>
        <v>6.1355146853688147E-2</v>
      </c>
      <c r="H77" s="40">
        <f>E77/D77 - 1</f>
        <v>4.1374350453018183E-2</v>
      </c>
      <c r="I77" s="41">
        <v>1.41302154267486E-2</v>
      </c>
      <c r="J77" s="42">
        <v>422600</v>
      </c>
      <c r="K77" s="42">
        <v>743000</v>
      </c>
      <c r="L77" s="42">
        <v>729000</v>
      </c>
      <c r="M77" s="42">
        <v>634600</v>
      </c>
      <c r="N77" s="42">
        <v>76145</v>
      </c>
      <c r="O77" s="42">
        <v>80838</v>
      </c>
      <c r="P77" s="43">
        <v>88846</v>
      </c>
      <c r="Q77" s="42">
        <v>91425</v>
      </c>
      <c r="R77" s="44">
        <v>1045.5999999999999</v>
      </c>
      <c r="S77" s="44">
        <v>898.2</v>
      </c>
      <c r="T77" s="38">
        <v>925.2</v>
      </c>
      <c r="U77" s="44">
        <v>921.1</v>
      </c>
      <c r="V77" s="40">
        <f>S77/R77 - 1</f>
        <v>-0.14097169089517969</v>
      </c>
      <c r="W77" s="40">
        <f>U77/S77 - 1</f>
        <v>2.5495435315074477E-2</v>
      </c>
      <c r="X77" s="40">
        <f>U77/T77 - 1</f>
        <v>-4.4314742758322367E-3</v>
      </c>
      <c r="Y77" s="45">
        <f>J77/N77</f>
        <v>5.5499376190163501</v>
      </c>
      <c r="Z77" s="45">
        <f>K77/O77</f>
        <v>9.1912219500729861</v>
      </c>
      <c r="AA77" s="45">
        <f>L77/P77</f>
        <v>8.2052090133489415</v>
      </c>
      <c r="AB77" s="45">
        <f>M77/Q77</f>
        <v>6.9412086409625378</v>
      </c>
      <c r="AC77" s="45">
        <f>AVERAGE(Y77:Z77)</f>
        <v>7.3705797845446686</v>
      </c>
      <c r="AD77" s="45">
        <f>AVERAGE(Z77:AB77)</f>
        <v>8.1125465347948218</v>
      </c>
      <c r="AE77" s="45">
        <f>AVERAGE(AA77:AB77)</f>
        <v>7.5732088271557396</v>
      </c>
    </row>
    <row r="78" spans="1:31" ht="12.75" x14ac:dyDescent="0.2">
      <c r="A78" s="38" t="s">
        <v>28</v>
      </c>
      <c r="B78" s="39">
        <v>2343058</v>
      </c>
      <c r="C78" s="39">
        <v>2496619</v>
      </c>
      <c r="D78" s="39">
        <v>2559174</v>
      </c>
      <c r="E78" s="39">
        <v>2740476</v>
      </c>
      <c r="F78" s="40">
        <f>C78/B78 - 1</f>
        <v>6.5538710522744292E-2</v>
      </c>
      <c r="G78" s="40">
        <f>E78/C78 - 1</f>
        <v>9.7674895528713002E-2</v>
      </c>
      <c r="H78" s="40">
        <f>E78/D78 - 1</f>
        <v>7.084395199388549E-2</v>
      </c>
      <c r="I78" s="41">
        <v>1.8181114935180501E-2</v>
      </c>
      <c r="J78" s="42">
        <v>216623</v>
      </c>
      <c r="K78" s="42">
        <v>374459</v>
      </c>
      <c r="L78" s="42">
        <v>419878</v>
      </c>
      <c r="M78" s="42">
        <v>331545</v>
      </c>
      <c r="N78" s="42">
        <v>56326</v>
      </c>
      <c r="O78" s="42">
        <v>62553</v>
      </c>
      <c r="P78" s="43">
        <v>69260</v>
      </c>
      <c r="Q78" s="42">
        <v>68536</v>
      </c>
      <c r="R78" s="44">
        <v>1417.1</v>
      </c>
      <c r="S78" s="44">
        <v>1428.9</v>
      </c>
      <c r="T78" s="38">
        <v>1490.7</v>
      </c>
      <c r="U78" s="44">
        <v>1461.9</v>
      </c>
      <c r="V78" s="40">
        <f>S78/R78 - 1</f>
        <v>8.3268647237317861E-3</v>
      </c>
      <c r="W78" s="40">
        <f>U78/S78 - 1</f>
        <v>2.3094688221708903E-2</v>
      </c>
      <c r="X78" s="40">
        <f>U78/T78 - 1</f>
        <v>-1.9319782652445161E-2</v>
      </c>
      <c r="Y78" s="45">
        <f>J78/N78</f>
        <v>3.8458793452402089</v>
      </c>
      <c r="Z78" s="45">
        <f>K78/O78</f>
        <v>5.9862676450370085</v>
      </c>
      <c r="AA78" s="45">
        <f>L78/P78</f>
        <v>6.0623447877562811</v>
      </c>
      <c r="AB78" s="45">
        <f>M78/Q78</f>
        <v>4.8375306408310959</v>
      </c>
      <c r="AC78" s="45">
        <f>AVERAGE(Y78:Z78)</f>
        <v>4.9160734951386083</v>
      </c>
      <c r="AD78" s="45">
        <f>AVERAGE(Z78:AB78)</f>
        <v>5.6287143578747951</v>
      </c>
      <c r="AE78" s="45">
        <f>AVERAGE(AA78:AB78)</f>
        <v>5.4499377142936885</v>
      </c>
    </row>
    <row r="79" spans="1:31" ht="12.75" x14ac:dyDescent="0.2">
      <c r="A79" s="38" t="s">
        <v>44</v>
      </c>
      <c r="B79" s="39">
        <v>1537197</v>
      </c>
      <c r="C79" s="39">
        <v>1563101</v>
      </c>
      <c r="D79" s="39">
        <v>1564870</v>
      </c>
      <c r="E79" s="39">
        <v>1594517</v>
      </c>
      <c r="F79" s="40">
        <f>C79/B79 - 1</f>
        <v>1.6851451050190702E-2</v>
      </c>
      <c r="G79" s="40">
        <f>E79/C79 - 1</f>
        <v>2.0098509309379287E-2</v>
      </c>
      <c r="H79" s="40">
        <f>E79/D79 - 1</f>
        <v>1.8945343702671869E-2</v>
      </c>
      <c r="I79" s="41">
        <v>1.1966133584195801E-3</v>
      </c>
      <c r="J79" s="42">
        <v>132980</v>
      </c>
      <c r="K79" s="42">
        <v>225371</v>
      </c>
      <c r="L79" s="42">
        <v>240342</v>
      </c>
      <c r="M79" s="42">
        <v>225539</v>
      </c>
      <c r="N79" s="42">
        <v>47281</v>
      </c>
      <c r="O79" s="42">
        <v>53636</v>
      </c>
      <c r="P79" s="43">
        <v>59017</v>
      </c>
      <c r="Q79" s="42">
        <v>58437</v>
      </c>
      <c r="R79" s="44">
        <v>299.5</v>
      </c>
      <c r="S79" s="44">
        <v>299.10000000000002</v>
      </c>
      <c r="T79" s="38">
        <v>299</v>
      </c>
      <c r="U79" s="44">
        <v>291.89999999999998</v>
      </c>
      <c r="V79" s="40">
        <f>S79/R79 - 1</f>
        <v>-1.3355592654423765E-3</v>
      </c>
      <c r="W79" s="40">
        <f>U79/S79 - 1</f>
        <v>-2.4072216649949962E-2</v>
      </c>
      <c r="X79" s="40">
        <f>U79/T79 - 1</f>
        <v>-2.3745819397993362E-2</v>
      </c>
      <c r="Y79" s="45">
        <f>J79/N79</f>
        <v>2.8125462659419216</v>
      </c>
      <c r="Z79" s="45">
        <f>K79/O79</f>
        <v>4.2018606905809532</v>
      </c>
      <c r="AA79" s="45">
        <f>L79/P79</f>
        <v>4.0724198112408292</v>
      </c>
      <c r="AB79" s="45">
        <f>M79/Q79</f>
        <v>3.8595239317555659</v>
      </c>
      <c r="AC79" s="45">
        <f>AVERAGE(Y79:Z79)</f>
        <v>3.5072034782614372</v>
      </c>
      <c r="AD79" s="45">
        <f>AVERAGE(Z79:AB79)</f>
        <v>4.0446014778591159</v>
      </c>
      <c r="AE79" s="45">
        <f>AVERAGE(AA79:AB79)</f>
        <v>3.9659718714981977</v>
      </c>
    </row>
    <row r="80" spans="1:31" ht="12.75" x14ac:dyDescent="0.2">
      <c r="A80" s="38" t="s">
        <v>34</v>
      </c>
      <c r="B80" s="39">
        <v>1909028</v>
      </c>
      <c r="C80" s="39">
        <v>1965518</v>
      </c>
      <c r="D80" s="39">
        <v>1972504</v>
      </c>
      <c r="E80" s="39">
        <v>2007257</v>
      </c>
      <c r="F80" s="40">
        <f>C80/B80 - 1</f>
        <v>2.959097509308406E-2</v>
      </c>
      <c r="G80" s="40">
        <f>E80/C80 - 1</f>
        <v>2.1235623382741764E-2</v>
      </c>
      <c r="H80" s="40">
        <f>E80/D80 - 1</f>
        <v>1.7618722192705327E-2</v>
      </c>
      <c r="I80" s="41">
        <v>1.6809391829124599E-3</v>
      </c>
      <c r="J80" s="42">
        <v>104272</v>
      </c>
      <c r="K80" s="42">
        <v>157887</v>
      </c>
      <c r="L80" s="42">
        <v>171037</v>
      </c>
      <c r="M80" s="42">
        <v>159503</v>
      </c>
      <c r="N80" s="42">
        <v>49953</v>
      </c>
      <c r="O80" s="42">
        <v>52933</v>
      </c>
      <c r="P80" s="43">
        <v>57582</v>
      </c>
      <c r="Q80" s="42">
        <v>56224</v>
      </c>
      <c r="R80" s="44">
        <v>1338.4</v>
      </c>
      <c r="S80" s="44">
        <v>1353.3</v>
      </c>
      <c r="T80" s="38">
        <v>1358.5</v>
      </c>
      <c r="U80" s="44">
        <v>1306.0999999999999</v>
      </c>
      <c r="V80" s="40">
        <f>S80/R80 - 1</f>
        <v>1.1132695756126632E-2</v>
      </c>
      <c r="W80" s="40">
        <f>U80/S80 - 1</f>
        <v>-3.4877706347447024E-2</v>
      </c>
      <c r="X80" s="40">
        <f>U80/T80 - 1</f>
        <v>-3.8571954361428129E-2</v>
      </c>
      <c r="Y80" s="45">
        <f>J80/N80</f>
        <v>2.0874021580285467</v>
      </c>
      <c r="Z80" s="45">
        <f>K80/O80</f>
        <v>2.9827706723593979</v>
      </c>
      <c r="AA80" s="45">
        <f>L80/P80</f>
        <v>2.9703205862943283</v>
      </c>
      <c r="AB80" s="45">
        <f>M80/Q80</f>
        <v>2.8369201764371086</v>
      </c>
      <c r="AC80" s="45">
        <f>AVERAGE(Y80:Z80)</f>
        <v>2.5350864151939723</v>
      </c>
      <c r="AD80" s="45">
        <f>AVERAGE(Z80:AB80)</f>
        <v>2.9300038116969453</v>
      </c>
      <c r="AE80" s="45">
        <f>AVERAGE(AA80:AB80)</f>
        <v>2.9036203813657187</v>
      </c>
    </row>
    <row r="81" spans="1:31" ht="12.75" x14ac:dyDescent="0.2">
      <c r="A81" s="38" t="s">
        <v>84</v>
      </c>
      <c r="B81" s="39">
        <v>563598</v>
      </c>
      <c r="C81" s="39">
        <v>673170</v>
      </c>
      <c r="D81" s="39">
        <v>672388</v>
      </c>
      <c r="E81" s="39">
        <v>702612</v>
      </c>
      <c r="F81" s="40">
        <f>C81/B81 - 1</f>
        <v>0.19441516825822669</v>
      </c>
      <c r="G81" s="40">
        <f>E81/C81 - 1</f>
        <v>4.3736351887339042E-2</v>
      </c>
      <c r="H81" s="40">
        <f>E81/D81 - 1</f>
        <v>4.495023706550394E-2</v>
      </c>
      <c r="I81" s="41">
        <v>4.6038585126455499E-3</v>
      </c>
      <c r="J81" s="42">
        <v>139800</v>
      </c>
      <c r="K81" s="42">
        <v>427000</v>
      </c>
      <c r="L81" s="42">
        <v>311300</v>
      </c>
      <c r="M81" s="42">
        <v>190600</v>
      </c>
      <c r="N81" s="42">
        <v>49229</v>
      </c>
      <c r="O81" s="42">
        <v>51951</v>
      </c>
      <c r="P81" s="43">
        <v>54882</v>
      </c>
      <c r="Q81" s="42">
        <v>50722</v>
      </c>
      <c r="R81" s="44">
        <v>186.8</v>
      </c>
      <c r="S81" s="44">
        <v>212</v>
      </c>
      <c r="T81" s="38">
        <v>209.4</v>
      </c>
      <c r="U81" s="44">
        <v>194.6</v>
      </c>
      <c r="V81" s="40">
        <f>S81/R81 - 1</f>
        <v>0.13490364025695922</v>
      </c>
      <c r="W81" s="40">
        <f>U81/S81 - 1</f>
        <v>-8.2075471698113245E-2</v>
      </c>
      <c r="X81" s="40">
        <f>U81/T81 - 1</f>
        <v>-7.0678127984718286E-2</v>
      </c>
      <c r="Y81" s="45">
        <f>J81/N81</f>
        <v>2.8397895549371306</v>
      </c>
      <c r="Z81" s="45">
        <f>K81/O81</f>
        <v>8.2192835556582171</v>
      </c>
      <c r="AA81" s="45">
        <f>L81/P81</f>
        <v>5.6721693815823038</v>
      </c>
      <c r="AB81" s="45">
        <f>M81/Q81</f>
        <v>3.7577382595323527</v>
      </c>
      <c r="AC81" s="45">
        <f>AVERAGE(Y81:Z81)</f>
        <v>5.5295365552976738</v>
      </c>
      <c r="AD81" s="45">
        <f>AVERAGE(Z81:AB81)</f>
        <v>5.8830637322576251</v>
      </c>
      <c r="AE81" s="45">
        <f>AVERAGE(AA81:AB81)</f>
        <v>4.7149538205573283</v>
      </c>
    </row>
    <row r="82" spans="1:31" ht="12.75" x14ac:dyDescent="0.2">
      <c r="A82" s="38" t="s">
        <v>88</v>
      </c>
      <c r="B82" s="39">
        <v>527777</v>
      </c>
      <c r="C82" s="39">
        <v>526974</v>
      </c>
      <c r="D82" s="39">
        <v>522399</v>
      </c>
      <c r="E82" s="39">
        <v>539234</v>
      </c>
      <c r="F82" s="40">
        <f>C82/B82 - 1</f>
        <v>-1.5214759263856292E-3</v>
      </c>
      <c r="G82" s="40">
        <f>E82/C82 - 1</f>
        <v>2.3264904909919615E-2</v>
      </c>
      <c r="H82" s="40">
        <f>E82/D82 - 1</f>
        <v>3.2226325088677399E-2</v>
      </c>
      <c r="I82" s="41">
        <v>2.5751789091179602E-3</v>
      </c>
      <c r="J82" s="42">
        <v>84084</v>
      </c>
      <c r="K82" s="42">
        <v>114208</v>
      </c>
      <c r="L82" s="42">
        <v>124257</v>
      </c>
      <c r="M82" s="42">
        <v>131782</v>
      </c>
      <c r="N82" s="42">
        <v>40646</v>
      </c>
      <c r="O82" s="42">
        <v>46297</v>
      </c>
      <c r="P82" s="43">
        <v>50710</v>
      </c>
      <c r="Q82" s="42">
        <v>51914</v>
      </c>
      <c r="R82" s="44">
        <v>325.10000000000002</v>
      </c>
      <c r="S82" s="44">
        <v>320.39999999999998</v>
      </c>
      <c r="T82" s="38">
        <v>323.7</v>
      </c>
      <c r="U82" s="44">
        <v>314.5</v>
      </c>
      <c r="V82" s="40">
        <f>S82/R82 - 1</f>
        <v>-1.445709012611518E-2</v>
      </c>
      <c r="W82" s="40">
        <f>U82/S82 - 1</f>
        <v>-1.8414481897627843E-2</v>
      </c>
      <c r="X82" s="40">
        <f>U82/T82 - 1</f>
        <v>-2.8421377818968141E-2</v>
      </c>
      <c r="Y82" s="45">
        <f>J82/N82</f>
        <v>2.0686906460660337</v>
      </c>
      <c r="Z82" s="45">
        <f>K82/O82</f>
        <v>2.4668553037993823</v>
      </c>
      <c r="AA82" s="45">
        <f>L82/P82</f>
        <v>2.4503450995858804</v>
      </c>
      <c r="AB82" s="45">
        <f>M82/Q82</f>
        <v>2.5384674654235853</v>
      </c>
      <c r="AC82" s="45">
        <f>AVERAGE(Y82:Z82)</f>
        <v>2.2677729749327078</v>
      </c>
      <c r="AD82" s="45">
        <f>AVERAGE(Z82:AB82)</f>
        <v>2.4852226229362824</v>
      </c>
      <c r="AE82" s="45">
        <f>AVERAGE(AA82:AB82)</f>
        <v>2.4944062825047331</v>
      </c>
    </row>
    <row r="83" spans="1:31" ht="12.75" x14ac:dyDescent="0.2">
      <c r="A83" s="38" t="s">
        <v>71</v>
      </c>
      <c r="B83" s="39">
        <v>700820</v>
      </c>
      <c r="C83" s="39">
        <v>766878</v>
      </c>
      <c r="D83" s="39">
        <v>785639</v>
      </c>
      <c r="E83" s="39">
        <v>811681</v>
      </c>
      <c r="F83" s="40">
        <f>C83/B83 - 1</f>
        <v>9.4258154733027011E-2</v>
      </c>
      <c r="G83" s="40">
        <f>E83/C83 - 1</f>
        <v>5.8422591337865981E-2</v>
      </c>
      <c r="H83" s="40">
        <f>E83/D83 - 1</f>
        <v>3.3147539773356494E-2</v>
      </c>
      <c r="I83" s="41">
        <v>9.4673390349175896E-3</v>
      </c>
      <c r="J83" s="42">
        <v>144400</v>
      </c>
      <c r="K83" s="42">
        <v>255600</v>
      </c>
      <c r="L83" s="42">
        <v>283900</v>
      </c>
      <c r="M83" s="42">
        <v>218000</v>
      </c>
      <c r="N83" s="42">
        <v>49081</v>
      </c>
      <c r="O83" s="42">
        <v>53923</v>
      </c>
      <c r="P83" s="43">
        <v>58217</v>
      </c>
      <c r="Q83" s="42">
        <v>57629</v>
      </c>
      <c r="R83" s="44">
        <v>248.3</v>
      </c>
      <c r="S83" s="44">
        <v>276.8</v>
      </c>
      <c r="T83" s="38">
        <v>284.7</v>
      </c>
      <c r="U83" s="44">
        <v>274.7</v>
      </c>
      <c r="V83" s="40">
        <f>S83/R83 - 1</f>
        <v>0.11478050745066448</v>
      </c>
      <c r="W83" s="40">
        <f>U83/S83 - 1</f>
        <v>-7.5867052023121939E-3</v>
      </c>
      <c r="X83" s="40">
        <f>U83/T83 - 1</f>
        <v>-3.5124692658939249E-2</v>
      </c>
      <c r="Y83" s="45">
        <f>J83/N83</f>
        <v>2.9420753448381247</v>
      </c>
      <c r="Z83" s="45">
        <f>K83/O83</f>
        <v>4.7400923539120594</v>
      </c>
      <c r="AA83" s="45">
        <f>L83/P83</f>
        <v>4.8765824415548726</v>
      </c>
      <c r="AB83" s="45">
        <f>M83/Q83</f>
        <v>3.7828176785993164</v>
      </c>
      <c r="AC83" s="45">
        <f>AVERAGE(Y83:Z83)</f>
        <v>3.8410838493750923</v>
      </c>
      <c r="AD83" s="45">
        <f>AVERAGE(Z83:AB83)</f>
        <v>4.4664974913554163</v>
      </c>
      <c r="AE83" s="45">
        <f>AVERAGE(AA83:AB83)</f>
        <v>4.3297000600770943</v>
      </c>
    </row>
    <row r="84" spans="1:31" ht="12.75" x14ac:dyDescent="0.2">
      <c r="A84" s="38" t="s">
        <v>25</v>
      </c>
      <c r="B84" s="39">
        <v>2395997</v>
      </c>
      <c r="C84" s="39">
        <v>2697731</v>
      </c>
      <c r="D84" s="39">
        <v>2733761</v>
      </c>
      <c r="E84" s="39">
        <v>2842878</v>
      </c>
      <c r="F84" s="40">
        <f>C84/B84 - 1</f>
        <v>0.12593254499066564</v>
      </c>
      <c r="G84" s="40">
        <f>E84/C84 - 1</f>
        <v>5.3803362900155749E-2</v>
      </c>
      <c r="H84" s="40">
        <f>E84/D84 - 1</f>
        <v>3.9914608482599645E-2</v>
      </c>
      <c r="I84" s="41">
        <v>8.9242219643199706E-3</v>
      </c>
      <c r="J84" s="42">
        <v>85302</v>
      </c>
      <c r="K84" s="42">
        <v>202981</v>
      </c>
      <c r="L84" s="42">
        <v>195593</v>
      </c>
      <c r="M84" s="42">
        <v>136358</v>
      </c>
      <c r="N84" s="42">
        <v>42309</v>
      </c>
      <c r="O84" s="42">
        <v>43915</v>
      </c>
      <c r="P84" s="43">
        <v>46485</v>
      </c>
      <c r="Q84" s="42">
        <v>44760</v>
      </c>
      <c r="R84" s="44">
        <v>1147.8</v>
      </c>
      <c r="S84" s="44">
        <v>1232.2</v>
      </c>
      <c r="T84" s="38">
        <v>1188.3</v>
      </c>
      <c r="U84" s="44">
        <v>1148.8</v>
      </c>
      <c r="V84" s="40">
        <f>S84/R84 - 1</f>
        <v>7.3531974211535234E-2</v>
      </c>
      <c r="W84" s="40">
        <f>U84/S84 - 1</f>
        <v>-6.7683817562084192E-2</v>
      </c>
      <c r="X84" s="40">
        <f>U84/T84 - 1</f>
        <v>-3.3240764116805543E-2</v>
      </c>
      <c r="Y84" s="45">
        <f>J84/N84</f>
        <v>2.0161667730270154</v>
      </c>
      <c r="Z84" s="45">
        <f>K84/O84</f>
        <v>4.6221336673118527</v>
      </c>
      <c r="AA84" s="45">
        <f>L84/P84</f>
        <v>4.2076583844250832</v>
      </c>
      <c r="AB84" s="45">
        <f>M84/Q84</f>
        <v>3.046425379803396</v>
      </c>
      <c r="AC84" s="45">
        <f>AVERAGE(Y84:Z84)</f>
        <v>3.3191502201694343</v>
      </c>
      <c r="AD84" s="45">
        <f>AVERAGE(Z84:AB84)</f>
        <v>3.9587391438467776</v>
      </c>
      <c r="AE84" s="45">
        <f>AVERAGE(AA84:AB84)</f>
        <v>3.6270418821142396</v>
      </c>
    </row>
    <row r="85" spans="1:31" ht="12.75" x14ac:dyDescent="0.2">
      <c r="A85" s="38" t="s">
        <v>64</v>
      </c>
      <c r="B85" s="39">
        <v>843746</v>
      </c>
      <c r="C85" s="39">
        <v>946362</v>
      </c>
      <c r="D85" s="39">
        <v>1012018</v>
      </c>
      <c r="E85" s="39">
        <v>992394</v>
      </c>
      <c r="F85" s="40">
        <f>C85/B85 - 1</f>
        <v>0.12161953952966886</v>
      </c>
      <c r="G85" s="40">
        <f>E85/C85 - 1</f>
        <v>4.8641006295688127E-2</v>
      </c>
      <c r="H85" s="40">
        <f>E85/D85 - 1</f>
        <v>-1.9390959449337886E-2</v>
      </c>
      <c r="I85" s="41">
        <v>4.19087157835341E-3</v>
      </c>
      <c r="J85" s="42">
        <v>102600</v>
      </c>
      <c r="K85" s="42">
        <v>204800</v>
      </c>
      <c r="L85" s="42">
        <v>210200</v>
      </c>
      <c r="M85" s="42">
        <v>153500</v>
      </c>
      <c r="N85" s="42">
        <v>40975</v>
      </c>
      <c r="O85" s="42">
        <v>42984</v>
      </c>
      <c r="P85" s="43">
        <v>46599</v>
      </c>
      <c r="Q85" s="42">
        <v>44762</v>
      </c>
      <c r="R85" s="44">
        <v>346.9</v>
      </c>
      <c r="S85" s="44">
        <v>378.7</v>
      </c>
      <c r="T85" s="38">
        <v>380</v>
      </c>
      <c r="U85" s="44">
        <v>358.8</v>
      </c>
      <c r="V85" s="40">
        <f>S85/R85 - 1</f>
        <v>9.1669068895935402E-2</v>
      </c>
      <c r="W85" s="40">
        <f>U85/S85 - 1</f>
        <v>-5.2548191180353809E-2</v>
      </c>
      <c r="X85" s="40">
        <f>U85/T85 - 1</f>
        <v>-5.57894736842105E-2</v>
      </c>
      <c r="Y85" s="45">
        <f>J85/N85</f>
        <v>2.503965832824893</v>
      </c>
      <c r="Z85" s="45">
        <f>K85/O85</f>
        <v>4.7645635585334078</v>
      </c>
      <c r="AA85" s="45">
        <f>L85/P85</f>
        <v>4.5108264125839614</v>
      </c>
      <c r="AB85" s="45">
        <f>M85/Q85</f>
        <v>3.4292480228765472</v>
      </c>
      <c r="AC85" s="45">
        <f>AVERAGE(Y85:Z85)</f>
        <v>3.6342646956791507</v>
      </c>
      <c r="AD85" s="45">
        <f>AVERAGE(Z85:AB85)</f>
        <v>4.2348793313313058</v>
      </c>
      <c r="AE85" s="45">
        <f>AVERAGE(AA85:AB85)</f>
        <v>3.9700372177302543</v>
      </c>
    </row>
    <row r="86" spans="1:31" ht="12.75" x14ac:dyDescent="0.2">
      <c r="A86" s="38" t="s">
        <v>68</v>
      </c>
      <c r="B86" s="39">
        <v>753197</v>
      </c>
      <c r="C86" s="39">
        <v>799720</v>
      </c>
      <c r="D86" s="39">
        <v>797740</v>
      </c>
      <c r="E86" s="39">
        <v>835981</v>
      </c>
      <c r="F86" s="40">
        <f>C86/B86 - 1</f>
        <v>6.1767372944926846E-2</v>
      </c>
      <c r="G86" s="40">
        <f>E86/C86 - 1</f>
        <v>4.5342119741909714E-2</v>
      </c>
      <c r="H86" s="40">
        <f>E86/D86 - 1</f>
        <v>4.7936671095845762E-2</v>
      </c>
      <c r="I86" s="41">
        <v>6.2584042627138502E-3</v>
      </c>
      <c r="J86" s="42">
        <v>238800</v>
      </c>
      <c r="K86" s="42">
        <v>648000</v>
      </c>
      <c r="L86" s="42">
        <v>566200</v>
      </c>
      <c r="M86" s="42">
        <v>413100</v>
      </c>
      <c r="N86" s="42">
        <v>62954</v>
      </c>
      <c r="O86" s="42">
        <v>72107</v>
      </c>
      <c r="P86" s="43">
        <v>76860</v>
      </c>
      <c r="Q86" s="42">
        <v>71517</v>
      </c>
      <c r="R86" s="44">
        <v>275.60000000000002</v>
      </c>
      <c r="S86" s="44">
        <v>298.8</v>
      </c>
      <c r="T86" s="38">
        <v>292.39999999999998</v>
      </c>
      <c r="U86" s="44">
        <v>281.3</v>
      </c>
      <c r="V86" s="40">
        <f>S86/R86 - 1</f>
        <v>8.4179970972423801E-2</v>
      </c>
      <c r="W86" s="40">
        <f>U86/S86 - 1</f>
        <v>-5.8567603748326591E-2</v>
      </c>
      <c r="X86" s="40">
        <f>U86/T86 - 1</f>
        <v>-3.7961696306429427E-2</v>
      </c>
      <c r="Y86" s="45">
        <f>J86/N86</f>
        <v>3.7932458620580105</v>
      </c>
      <c r="Z86" s="45">
        <f>K86/O86</f>
        <v>8.9866448472409051</v>
      </c>
      <c r="AA86" s="45">
        <f>L86/P86</f>
        <v>7.36664064532917</v>
      </c>
      <c r="AB86" s="45">
        <f>M86/Q86</f>
        <v>5.776249003733378</v>
      </c>
      <c r="AC86" s="45">
        <f>AVERAGE(Y86:Z86)</f>
        <v>6.3899453546494573</v>
      </c>
      <c r="AD86" s="45">
        <f>AVERAGE(Z86:AB86)</f>
        <v>7.3765114987678162</v>
      </c>
      <c r="AE86" s="45">
        <f>AVERAGE(AA86:AB86)</f>
        <v>6.571444824531274</v>
      </c>
    </row>
    <row r="87" spans="1:31" ht="12.75" x14ac:dyDescent="0.2">
      <c r="A87" s="38" t="s">
        <v>46</v>
      </c>
      <c r="B87" s="39">
        <v>1349673</v>
      </c>
      <c r="C87" s="39">
        <v>1391037</v>
      </c>
      <c r="D87" s="39">
        <v>1396064</v>
      </c>
      <c r="E87" s="39">
        <v>1420433</v>
      </c>
      <c r="F87" s="40">
        <f>C87/B87 - 1</f>
        <v>3.0647423487022429E-2</v>
      </c>
      <c r="G87" s="40">
        <f>E87/C87 - 1</f>
        <v>2.1132435729603216E-2</v>
      </c>
      <c r="H87" s="40">
        <f>E87/D87 - 1</f>
        <v>1.745550347262026E-2</v>
      </c>
      <c r="I87" s="41">
        <v>5.1517379901855299E-3</v>
      </c>
      <c r="J87" s="42">
        <v>104587</v>
      </c>
      <c r="K87" s="42">
        <v>216045</v>
      </c>
      <c r="L87" s="42">
        <v>249379</v>
      </c>
      <c r="M87" s="42">
        <v>223769</v>
      </c>
      <c r="N87" s="42">
        <v>43378</v>
      </c>
      <c r="O87" s="42">
        <v>52893</v>
      </c>
      <c r="P87" s="43">
        <v>56178</v>
      </c>
      <c r="Q87" s="42">
        <v>54737</v>
      </c>
      <c r="R87" s="44">
        <v>721</v>
      </c>
      <c r="S87" s="44">
        <v>768.6</v>
      </c>
      <c r="T87" s="38">
        <v>767.6</v>
      </c>
      <c r="U87" s="44">
        <v>745.2</v>
      </c>
      <c r="V87" s="40">
        <f>S87/R87 - 1</f>
        <v>6.6019417475728259E-2</v>
      </c>
      <c r="W87" s="40">
        <f>U87/S87 - 1</f>
        <v>-3.0444964871194302E-2</v>
      </c>
      <c r="X87" s="40">
        <f>U87/T87 - 1</f>
        <v>-2.9181865554976483E-2</v>
      </c>
      <c r="Y87" s="45">
        <f>J87/N87</f>
        <v>2.4110609064502744</v>
      </c>
      <c r="Z87" s="45">
        <f>K87/O87</f>
        <v>4.0845669559298958</v>
      </c>
      <c r="AA87" s="45">
        <f>L87/P87</f>
        <v>4.4390864751326138</v>
      </c>
      <c r="AB87" s="45">
        <f>M87/Q87</f>
        <v>4.0880757074739211</v>
      </c>
      <c r="AC87" s="45">
        <f>AVERAGE(Y87:Z87)</f>
        <v>3.2478139311900849</v>
      </c>
      <c r="AD87" s="45">
        <f>AVERAGE(Z87:AB87)</f>
        <v>4.2039097128454772</v>
      </c>
      <c r="AE87" s="45">
        <f>AVERAGE(AA87:AB87)</f>
        <v>4.2635810913032675</v>
      </c>
    </row>
    <row r="88" spans="1:31" ht="12.75" x14ac:dyDescent="0.2">
      <c r="A88" s="38" t="s">
        <v>50</v>
      </c>
      <c r="B88" s="39">
        <v>1194156</v>
      </c>
      <c r="C88" s="39">
        <v>1214255</v>
      </c>
      <c r="D88" s="39">
        <v>1202174</v>
      </c>
      <c r="E88" s="39">
        <v>1220657</v>
      </c>
      <c r="F88" s="40">
        <f>C88/B88 - 1</f>
        <v>1.6831134290662186E-2</v>
      </c>
      <c r="G88" s="40">
        <f>E88/C88 - 1</f>
        <v>5.2723686540305792E-3</v>
      </c>
      <c r="H88" s="40">
        <f>E88/D88 - 1</f>
        <v>1.5374646265848391E-2</v>
      </c>
      <c r="I88" s="41">
        <v>9.0091861420578106E-3</v>
      </c>
      <c r="J88" s="42">
        <v>173800</v>
      </c>
      <c r="K88" s="42">
        <v>232100</v>
      </c>
      <c r="L88" s="42">
        <v>218200</v>
      </c>
      <c r="M88" s="42">
        <v>166000</v>
      </c>
      <c r="N88" s="42">
        <v>62870</v>
      </c>
      <c r="O88" s="42">
        <v>66483</v>
      </c>
      <c r="P88" s="43">
        <v>67518</v>
      </c>
      <c r="Q88" s="42">
        <v>63345</v>
      </c>
      <c r="R88" s="44">
        <v>1291.7</v>
      </c>
      <c r="S88" s="44">
        <v>1198.8</v>
      </c>
      <c r="T88" s="38">
        <v>1142.2</v>
      </c>
      <c r="U88" s="44">
        <v>1116.5</v>
      </c>
      <c r="V88" s="40">
        <f>S88/R88 - 1</f>
        <v>-7.1920724626461374E-2</v>
      </c>
      <c r="W88" s="40">
        <f>U88/S88 - 1</f>
        <v>-6.8651985318651909E-2</v>
      </c>
      <c r="X88" s="40">
        <f>U88/T88 - 1</f>
        <v>-2.2500437751707292E-2</v>
      </c>
      <c r="Y88" s="45">
        <f>J88/N88</f>
        <v>2.7644345474789249</v>
      </c>
      <c r="Z88" s="45">
        <f>K88/O88</f>
        <v>3.4911180301731268</v>
      </c>
      <c r="AA88" s="45">
        <f>L88/P88</f>
        <v>3.2317307977132024</v>
      </c>
      <c r="AB88" s="45">
        <f>M88/Q88</f>
        <v>2.6205698950193383</v>
      </c>
      <c r="AC88" s="45">
        <f>AVERAGE(Y88:Z88)</f>
        <v>3.1277762888260261</v>
      </c>
      <c r="AD88" s="45">
        <f>AVERAGE(Z88:AB88)</f>
        <v>3.1144729076352227</v>
      </c>
      <c r="AE88" s="45">
        <f>AVERAGE(AA88:AB88)</f>
        <v>2.9261503463662706</v>
      </c>
    </row>
    <row r="89" spans="1:31" ht="12.75" x14ac:dyDescent="0.2">
      <c r="A89" s="38" t="s">
        <v>12</v>
      </c>
      <c r="B89" s="39">
        <v>4613178</v>
      </c>
      <c r="C89" s="39">
        <v>5087076</v>
      </c>
      <c r="D89" s="39">
        <v>5150608</v>
      </c>
      <c r="E89" s="39">
        <v>5577678</v>
      </c>
      <c r="F89" s="40">
        <f>C89/B89 - 1</f>
        <v>0.1027270137852907</v>
      </c>
      <c r="G89" s="40">
        <f>E89/C89 - 1</f>
        <v>9.6440863081267203E-2</v>
      </c>
      <c r="H89" s="40">
        <f>E89/D89 - 1</f>
        <v>8.291642462404436E-2</v>
      </c>
      <c r="I89" s="41">
        <v>1.50176082743687E-2</v>
      </c>
      <c r="J89" s="42">
        <v>183540</v>
      </c>
      <c r="K89" s="42">
        <v>470461</v>
      </c>
      <c r="L89" s="42">
        <v>449222</v>
      </c>
      <c r="M89" s="42">
        <v>395201</v>
      </c>
      <c r="N89" s="42">
        <v>71632</v>
      </c>
      <c r="O89" s="42">
        <v>80954</v>
      </c>
      <c r="P89" s="43">
        <v>88094</v>
      </c>
      <c r="Q89" s="42">
        <v>90089</v>
      </c>
      <c r="R89" s="44">
        <v>2679.3</v>
      </c>
      <c r="S89" s="44">
        <v>2968</v>
      </c>
      <c r="T89" s="38">
        <v>3004.6</v>
      </c>
      <c r="U89" s="44">
        <v>3048.7</v>
      </c>
      <c r="V89" s="40">
        <f>S89/R89 - 1</f>
        <v>0.10775202478259249</v>
      </c>
      <c r="W89" s="40">
        <f>U89/S89 - 1</f>
        <v>2.7190026954177826E-2</v>
      </c>
      <c r="X89" s="40">
        <f>U89/T89 - 1</f>
        <v>1.4677494508420486E-2</v>
      </c>
      <c r="Y89" s="45">
        <f>J89/N89</f>
        <v>2.5622626758990394</v>
      </c>
      <c r="Z89" s="45">
        <f>K89/O89</f>
        <v>5.8114608296069372</v>
      </c>
      <c r="AA89" s="45">
        <f>L89/P89</f>
        <v>5.0993484232751376</v>
      </c>
      <c r="AB89" s="45">
        <f>M89/Q89</f>
        <v>4.3867841800885792</v>
      </c>
      <c r="AC89" s="45">
        <f>AVERAGE(Y89:Z89)</f>
        <v>4.1868617527529883</v>
      </c>
      <c r="AD89" s="45">
        <f>AVERAGE(Z89:AB89)</f>
        <v>5.0991978109902183</v>
      </c>
      <c r="AE89" s="45">
        <f>AVERAGE(AA89:AB89)</f>
        <v>4.7430663016818588</v>
      </c>
    </row>
    <row r="90" spans="1:31" ht="12.75" x14ac:dyDescent="0.2">
      <c r="A90" s="38" t="s">
        <v>53</v>
      </c>
      <c r="B90" s="39">
        <v>1131184</v>
      </c>
      <c r="C90" s="39">
        <v>1274013</v>
      </c>
      <c r="D90" s="39">
        <v>1265293</v>
      </c>
      <c r="E90" s="39">
        <v>1356545</v>
      </c>
      <c r="F90" s="40">
        <f>C90/B90 - 1</f>
        <v>0.12626504618169987</v>
      </c>
      <c r="G90" s="40">
        <f>E90/C90 - 1</f>
        <v>6.478112860700791E-2</v>
      </c>
      <c r="H90" s="40">
        <f>E90/D90 - 1</f>
        <v>7.2119264075593659E-2</v>
      </c>
      <c r="I90" s="41">
        <v>1.21053963130615E-2</v>
      </c>
      <c r="J90" s="42">
        <v>115000</v>
      </c>
      <c r="K90" s="42">
        <v>328500</v>
      </c>
      <c r="L90" s="42">
        <v>263600</v>
      </c>
      <c r="M90" s="42">
        <v>184400</v>
      </c>
      <c r="N90" s="42">
        <v>50545</v>
      </c>
      <c r="O90" s="42">
        <v>51677</v>
      </c>
      <c r="P90" s="43">
        <v>52700</v>
      </c>
      <c r="Q90" s="42">
        <v>51278</v>
      </c>
      <c r="R90" s="44">
        <v>488.7</v>
      </c>
      <c r="S90" s="44">
        <v>568</v>
      </c>
      <c r="T90" s="38">
        <v>547</v>
      </c>
      <c r="U90" s="44">
        <v>523.6</v>
      </c>
      <c r="V90" s="40">
        <f>S90/R90 - 1</f>
        <v>0.16226723961530598</v>
      </c>
      <c r="W90" s="40">
        <f>U90/S90 - 1</f>
        <v>-7.8169014084507049E-2</v>
      </c>
      <c r="X90" s="40">
        <f>U90/T90 - 1</f>
        <v>-4.2778793418647099E-2</v>
      </c>
      <c r="Y90" s="45">
        <f>J90/N90</f>
        <v>2.2752003165496091</v>
      </c>
      <c r="Z90" s="45">
        <f>K90/O90</f>
        <v>6.3567931574975329</v>
      </c>
      <c r="AA90" s="45">
        <f>L90/P90</f>
        <v>5.0018975332068312</v>
      </c>
      <c r="AB90" s="45">
        <f>M90/Q90</f>
        <v>3.5960840906431608</v>
      </c>
      <c r="AC90" s="45">
        <f>AVERAGE(Y90:Z90)</f>
        <v>4.3159967370235712</v>
      </c>
      <c r="AD90" s="45">
        <f>AVERAGE(Z90:AB90)</f>
        <v>4.9849249271158413</v>
      </c>
      <c r="AE90" s="45">
        <f>AVERAGE(AA90:AB90)</f>
        <v>4.2989908119249964</v>
      </c>
    </row>
    <row r="91" spans="1:31" ht="12.75" x14ac:dyDescent="0.2">
      <c r="A91" s="38" t="s">
        <v>95</v>
      </c>
      <c r="B91" s="39">
        <v>452869</v>
      </c>
      <c r="C91" s="39">
        <v>470895</v>
      </c>
      <c r="D91" s="39">
        <v>482863</v>
      </c>
      <c r="E91" s="39">
        <v>503889</v>
      </c>
      <c r="F91" s="40">
        <f>C91/B91 - 1</f>
        <v>3.9804005131726772E-2</v>
      </c>
      <c r="G91" s="40">
        <f>E91/C91 - 1</f>
        <v>7.0066575351192872E-2</v>
      </c>
      <c r="H91" s="40">
        <f>E91/D91 - 1</f>
        <v>4.3544442212387402E-2</v>
      </c>
      <c r="I91" s="41">
        <v>3.92699796201312E-3</v>
      </c>
      <c r="J91" s="42">
        <v>80400</v>
      </c>
      <c r="K91" s="42">
        <v>107700</v>
      </c>
      <c r="L91" s="42">
        <v>121100</v>
      </c>
      <c r="M91" s="42">
        <v>125100</v>
      </c>
      <c r="N91" s="42">
        <v>43982</v>
      </c>
      <c r="O91" s="42">
        <v>44588</v>
      </c>
      <c r="P91" s="43">
        <v>48956</v>
      </c>
      <c r="Q91" s="42">
        <v>47311</v>
      </c>
      <c r="R91" s="44">
        <v>295.2</v>
      </c>
      <c r="S91" s="44">
        <v>294.10000000000002</v>
      </c>
      <c r="T91" s="38">
        <v>307.89999999999998</v>
      </c>
      <c r="U91" s="44">
        <v>285.5</v>
      </c>
      <c r="V91" s="40">
        <f>S91/R91 - 1</f>
        <v>-3.7262872628724963E-3</v>
      </c>
      <c r="W91" s="40">
        <f>U91/S91 - 1</f>
        <v>-2.9241754505270445E-2</v>
      </c>
      <c r="X91" s="40">
        <f>U91/T91 - 1</f>
        <v>-7.2750893147125573E-2</v>
      </c>
      <c r="Y91" s="45">
        <f>J91/N91</f>
        <v>1.8280205538629439</v>
      </c>
      <c r="Z91" s="45">
        <f>K91/O91</f>
        <v>2.4154481026285097</v>
      </c>
      <c r="AA91" s="45">
        <f>L91/P91</f>
        <v>2.4736498079908489</v>
      </c>
      <c r="AB91" s="45">
        <f>M91/Q91</f>
        <v>2.6442053645029695</v>
      </c>
      <c r="AC91" s="45">
        <f>AVERAGE(Y91:Z91)</f>
        <v>2.1217343282457266</v>
      </c>
      <c r="AD91" s="45">
        <f>AVERAGE(Z91:AB91)</f>
        <v>2.511101091707443</v>
      </c>
      <c r="AE91" s="45">
        <f>AVERAGE(AA91:AB91)</f>
        <v>2.5589275862469094</v>
      </c>
    </row>
    <row r="92" spans="1:31" ht="12.75" x14ac:dyDescent="0.2">
      <c r="A92" s="38" t="s">
        <v>77</v>
      </c>
      <c r="B92" s="39">
        <v>650501</v>
      </c>
      <c r="C92" s="39">
        <v>691688</v>
      </c>
      <c r="D92" s="39">
        <v>695708</v>
      </c>
      <c r="E92" s="39">
        <v>713546</v>
      </c>
      <c r="F92" s="40">
        <f>C92/B92 - 1</f>
        <v>6.3315813503745488E-2</v>
      </c>
      <c r="G92" s="40">
        <f>E92/C92 - 1</f>
        <v>3.1600953030846313E-2</v>
      </c>
      <c r="H92" s="40">
        <f>E92/D92 - 1</f>
        <v>2.5640067384592458E-2</v>
      </c>
      <c r="I92" s="41">
        <v>4.5014301710739604E-3</v>
      </c>
      <c r="J92" s="42">
        <v>129747</v>
      </c>
      <c r="K92" s="42">
        <v>233259</v>
      </c>
      <c r="L92" s="42">
        <v>261358</v>
      </c>
      <c r="M92" s="42">
        <v>233318</v>
      </c>
      <c r="N92" s="42">
        <v>54294</v>
      </c>
      <c r="O92" s="42">
        <v>57834</v>
      </c>
      <c r="P92" s="43">
        <v>63720</v>
      </c>
      <c r="Q92" s="42">
        <v>62117</v>
      </c>
      <c r="R92" s="44">
        <v>349.7</v>
      </c>
      <c r="S92" s="44">
        <v>350.7</v>
      </c>
      <c r="T92" s="38">
        <v>349.3</v>
      </c>
      <c r="U92" s="44">
        <v>334.3</v>
      </c>
      <c r="V92" s="40">
        <f>S92/R92 - 1</f>
        <v>2.859593937660776E-3</v>
      </c>
      <c r="W92" s="40">
        <f>U92/S92 - 1</f>
        <v>-4.6763615625891042E-2</v>
      </c>
      <c r="X92" s="40">
        <f>U92/T92 - 1</f>
        <v>-4.2943028914972814E-2</v>
      </c>
      <c r="Y92" s="45">
        <f>J92/N92</f>
        <v>2.389711570339264</v>
      </c>
      <c r="Z92" s="45">
        <f>K92/O92</f>
        <v>4.0332503371719062</v>
      </c>
      <c r="AA92" s="45">
        <f>L92/P92</f>
        <v>4.101663527934714</v>
      </c>
      <c r="AB92" s="45">
        <f>M92/Q92</f>
        <v>3.7561054139768499</v>
      </c>
      <c r="AC92" s="45">
        <f>AVERAGE(Y92:Z92)</f>
        <v>3.2114809537555851</v>
      </c>
      <c r="AD92" s="45">
        <f>AVERAGE(Z92:AB92)</f>
        <v>3.9636730930278232</v>
      </c>
      <c r="AE92" s="45">
        <f>AVERAGE(AA92:AB92)</f>
        <v>3.928884470955782</v>
      </c>
    </row>
    <row r="93" spans="1:31" x14ac:dyDescent="0.2">
      <c r="I93" s="12"/>
    </row>
    <row r="94" spans="1:31" x14ac:dyDescent="0.2">
      <c r="A94" s="10" t="s">
        <v>116</v>
      </c>
      <c r="B94" s="11">
        <f>MEDIAN(B2:B92)</f>
        <v>1100491</v>
      </c>
      <c r="C94" s="11">
        <f>MEDIAN(C2:C92)</f>
        <v>1214255</v>
      </c>
      <c r="D94" s="11">
        <f>MEDIAN(D2:D92)</f>
        <v>1202174</v>
      </c>
      <c r="E94" s="11">
        <f>MEDIAN(E2:E92)</f>
        <v>1220657</v>
      </c>
      <c r="F94" s="12">
        <f>MEDIAN(F2:F92)</f>
        <v>6.2058937314070084E-2</v>
      </c>
      <c r="G94" s="12">
        <f>MEDIAN(G2:G92)</f>
        <v>5.8422591337865981E-2</v>
      </c>
      <c r="H94" s="12">
        <f>MEDIAN(H2:H92)</f>
        <v>4.0278648336529166E-2</v>
      </c>
      <c r="I94" s="12">
        <f>MEDIAN(I2:I92)</f>
        <v>8.9242219643199706E-3</v>
      </c>
      <c r="J94" s="23">
        <f>MEDIAN(J2:J92)</f>
        <v>120406</v>
      </c>
      <c r="K94" s="23">
        <f>MEDIAN(K2:K92)</f>
        <v>226269</v>
      </c>
      <c r="L94" s="23">
        <f>MEDIAN(L2:L92)</f>
        <v>240342</v>
      </c>
      <c r="M94" s="23">
        <f>MEDIAN(M2:M92)</f>
        <v>188800</v>
      </c>
      <c r="N94" s="23">
        <f>MEDIAN(N2:N92)</f>
        <v>49725</v>
      </c>
      <c r="O94" s="23">
        <f>MEDIAN(O2:O92)</f>
        <v>52545</v>
      </c>
      <c r="P94" s="27">
        <f>MEDIAN(P2:P92)</f>
        <v>56696</v>
      </c>
      <c r="Q94" s="23">
        <f>MEDIAN(Q2:Q92)</f>
        <v>55217</v>
      </c>
      <c r="R94" s="24">
        <f>MEDIAN(R2:R92)</f>
        <v>587.9</v>
      </c>
      <c r="S94" s="24">
        <f>MEDIAN(S2:S92)</f>
        <v>626.29999999999995</v>
      </c>
      <c r="T94" s="10">
        <f>MEDIAN(T2:T92)</f>
        <v>632.5</v>
      </c>
      <c r="U94" s="24">
        <f>MEDIAN(U2:U92)</f>
        <v>624.6</v>
      </c>
      <c r="V94" s="12">
        <f>MEDIAN(V2:V92)</f>
        <v>4.798012812132324E-2</v>
      </c>
      <c r="W94" s="12">
        <f>MEDIAN(W2:W92)</f>
        <v>-2.4702653247941297E-2</v>
      </c>
      <c r="X94" s="12">
        <f>MEDIAN(X2:X92)</f>
        <v>-2.8421377818968141E-2</v>
      </c>
      <c r="Y94" s="25">
        <f>MEDIAN(Y2:Y92)</f>
        <v>2.4766570363857139</v>
      </c>
      <c r="Z94" s="25">
        <f>MEDIAN(Z2:Z92)</f>
        <v>4.1092909148464702</v>
      </c>
      <c r="AA94" s="25">
        <f>MEDIAN(AA2:AA92)</f>
        <v>4.1716751729166255</v>
      </c>
      <c r="AB94" s="25">
        <f>MEDIAN(AB2:AB92)</f>
        <v>3.4467650065722215</v>
      </c>
      <c r="AC94" s="25">
        <f>MEDIAN(AC2:AC92)</f>
        <v>3.3625007672447733</v>
      </c>
      <c r="AD94" s="25">
        <f>MEDIAN(AD2:AD92)</f>
        <v>3.9959896795536896</v>
      </c>
      <c r="AE94" s="25">
        <f>MEDIAN(AE2:AE92)</f>
        <v>3.8755279125371311</v>
      </c>
    </row>
    <row r="95" spans="1:31" x14ac:dyDescent="0.2">
      <c r="A95" s="10" t="s">
        <v>117</v>
      </c>
      <c r="B95" s="11">
        <f>AVERAGE(B2:B92)</f>
        <v>1681471.923076923</v>
      </c>
      <c r="C95" s="11">
        <f>AVERAGE(C2:C92)</f>
        <v>1813240.3736263737</v>
      </c>
      <c r="D95" s="11">
        <f>AVERAGE(D2:D92)</f>
        <v>1846970.6593406594</v>
      </c>
      <c r="E95" s="11">
        <f>AVERAGE(E2:E92)</f>
        <v>1911027.7032967033</v>
      </c>
      <c r="F95" s="12">
        <f>AVERAGE(F2:F92)</f>
        <v>8.3895383902330534E-2</v>
      </c>
      <c r="G95" s="12">
        <f>AVERAGE(G2:G92)</f>
        <v>5.9115358388116858E-2</v>
      </c>
      <c r="H95" s="12">
        <f>AVERAGE(H2:H92)</f>
        <v>3.8559595091355349E-2</v>
      </c>
      <c r="I95" s="12">
        <f>AVERAGE(I2:I92)</f>
        <v>8.8885206802479418E-3</v>
      </c>
      <c r="J95" s="23">
        <f>AVERAGE(J2:J92)</f>
        <v>140024.68131868131</v>
      </c>
      <c r="K95" s="23">
        <f>AVERAGE(K2:K92)</f>
        <v>271674.64835164836</v>
      </c>
      <c r="L95" s="23">
        <f>AVERAGE(L2:L92)</f>
        <v>269678.35164835164</v>
      </c>
      <c r="M95" s="23">
        <f>AVERAGE(M2:M92)</f>
        <v>223998.56043956045</v>
      </c>
      <c r="N95" s="23">
        <f>AVERAGE(N2:N92)</f>
        <v>50281.032967032967</v>
      </c>
      <c r="O95" s="23">
        <f>AVERAGE(O2:O92)</f>
        <v>53615.483516483517</v>
      </c>
      <c r="P95" s="27">
        <f>AVERAGE(P2:P92)</f>
        <v>58194.923076923078</v>
      </c>
      <c r="Q95" s="23">
        <f>AVERAGE(Q2:Q92)</f>
        <v>56612.065934065933</v>
      </c>
      <c r="R95" s="24">
        <f>AVERAGE(R2:R92)</f>
        <v>974.10769230769222</v>
      </c>
      <c r="S95" s="24">
        <f>AVERAGE(S2:S92)</f>
        <v>1014.4241758241757</v>
      </c>
      <c r="T95" s="25">
        <f>AVERAGE(T2:T92)</f>
        <v>1020.9384615384612</v>
      </c>
      <c r="U95" s="24">
        <f>AVERAGE(U2:U92)</f>
        <v>1001.0461538461539</v>
      </c>
      <c r="V95" s="12">
        <f>AVERAGE(V2:V92)</f>
        <v>6.3246012020720097E-2</v>
      </c>
      <c r="W95" s="12">
        <f>AVERAGE(W2:W92)</f>
        <v>-1.7662450881426397E-2</v>
      </c>
      <c r="X95" s="12">
        <f>AVERAGE(X2:X92)</f>
        <v>-2.3311708297651751E-2</v>
      </c>
      <c r="Y95" s="25">
        <f>AVERAGE(Y2:Y92)</f>
        <v>2.7259015272213549</v>
      </c>
      <c r="Z95" s="25">
        <f>AVERAGE(Z2:Z92)</f>
        <v>4.863737032593809</v>
      </c>
      <c r="AA95" s="25">
        <f>AVERAGE(AA2:AA92)</f>
        <v>4.4689129096401254</v>
      </c>
      <c r="AB95" s="25">
        <f>AVERAGE(AB2:AB92)</f>
        <v>3.7984148749417965</v>
      </c>
      <c r="AC95" s="25">
        <f>AVERAGE(AC2:AC92)</f>
        <v>3.7948192799075811</v>
      </c>
      <c r="AD95" s="25">
        <f>AVERAGE(AD2:AD92)</f>
        <v>4.3770216057252425</v>
      </c>
      <c r="AE95" s="25">
        <f>AVERAGE(AE2:AE92)</f>
        <v>4.1336638922909597</v>
      </c>
    </row>
    <row r="96" spans="1:31" x14ac:dyDescent="0.2">
      <c r="A96" s="30" t="s">
        <v>137</v>
      </c>
    </row>
    <row r="261" spans="1:31" x14ac:dyDescent="0.2">
      <c r="I261" s="2"/>
    </row>
    <row r="262" spans="1:31" x14ac:dyDescent="0.2">
      <c r="B262" s="2"/>
      <c r="C262" s="2"/>
      <c r="E262" s="2"/>
      <c r="F262" s="2"/>
      <c r="G262" s="2"/>
      <c r="H262" s="2"/>
      <c r="I262" s="10"/>
      <c r="J262" s="2"/>
      <c r="K262" s="2"/>
      <c r="M262" s="2"/>
      <c r="N262" s="2"/>
      <c r="O262" s="2"/>
      <c r="P262" s="26"/>
      <c r="T262" s="2"/>
      <c r="U262" s="2"/>
    </row>
    <row r="263" spans="1:3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row>
    <row r="264" spans="1:31" s="10" customFormat="1" x14ac:dyDescent="0.2">
      <c r="I264" s="3"/>
    </row>
    <row r="265" spans="1:31" s="10" customFormat="1" x14ac:dyDescent="0.2">
      <c r="A265" s="2"/>
      <c r="B265" s="3"/>
      <c r="C265" s="3"/>
      <c r="D265" s="2"/>
      <c r="E265" s="3"/>
      <c r="F265" s="3"/>
      <c r="G265" s="3"/>
      <c r="H265" s="3"/>
      <c r="I265" s="3"/>
      <c r="J265" s="5"/>
      <c r="K265" s="5"/>
      <c r="L265" s="2"/>
      <c r="M265" s="5"/>
      <c r="N265" s="5"/>
      <c r="O265" s="5"/>
      <c r="P265" s="5"/>
      <c r="Q265" s="2"/>
      <c r="R265" s="2"/>
      <c r="S265" s="2"/>
      <c r="T265" s="3"/>
      <c r="U265" s="3"/>
      <c r="V265" s="2"/>
      <c r="W265" s="2"/>
      <c r="X265" s="2"/>
      <c r="Y265" s="2"/>
      <c r="Z265" s="2"/>
      <c r="AA265" s="2"/>
      <c r="AB265" s="2"/>
      <c r="AC265" s="2"/>
      <c r="AD265" s="2"/>
      <c r="AE265" s="2"/>
    </row>
  </sheetData>
  <sortState ref="A2:AE92">
    <sortCondition ref="A2"/>
  </sortState>
  <customSheetViews>
    <customSheetView guid="{68BD1AF9-1CB0-481D-A8C1-10EFDAC0C0C9}" filter="1" showAutoFilter="1" hiddenColumns="1">
      <pane xSplit="1" ySplit="1" topLeftCell="C2" activePane="bottomRight" state="frozen"/>
      <selection pane="bottomRight"/>
      <pageMargins left="0.7" right="0.7" top="0.75" bottom="0.75" header="0.3" footer="0.3"/>
      <pageSetup orientation="portrait" verticalDpi="0" r:id="rId1"/>
      <autoFilter ref="A1:AE93">
        <filterColumn colId="21">
          <customFilters>
            <customFilter operator="greaterThan" val="4.7E-2"/>
          </customFilters>
        </filterColumn>
        <filterColumn colId="28">
          <customFilters>
            <customFilter operator="lessThan" val="3.4"/>
          </customFilters>
        </filterColumn>
        <sortState ref="A2:AE93">
          <sortCondition descending="1" ref="F1:F93"/>
        </sortState>
      </autoFilter>
    </customSheetView>
    <customSheetView guid="{7B8E5AB7-FE18-4E42-AE3E-0F750457DC80}" showAutoFilter="1">
      <pane xSplit="1" ySplit="1" topLeftCell="B2" activePane="bottomRight" state="frozen"/>
      <selection pane="bottomRight"/>
      <pageMargins left="0.7" right="0.7" top="0.75" bottom="0.75" header="0.3" footer="0.3"/>
      <pageSetup orientation="portrait" verticalDpi="0" r:id="rId2"/>
      <autoFilter ref="A1:AE93">
        <sortState ref="A2:AE93">
          <sortCondition ref="A2"/>
        </sortState>
      </autoFilter>
    </customSheetView>
    <customSheetView guid="{EB5E55CB-4D10-4C33-BB62-52E6EF6E0264}" filter="1" showAutoFilter="1" hiddenColumns="1">
      <pane xSplit="1" ySplit="1" topLeftCell="E2" activePane="bottomRight" state="frozen"/>
      <selection pane="bottomRight"/>
      <pageMargins left="0.7" right="0.7" top="0.75" bottom="0.75" header="0.3" footer="0.3"/>
      <pageSetup orientation="portrait" verticalDpi="0" r:id="rId3"/>
      <autoFilter ref="A1:AE93">
        <filterColumn colId="22">
          <customFilters>
            <customFilter operator="greaterThan" val="0"/>
          </customFilters>
        </filterColumn>
        <filterColumn colId="29">
          <customFilters>
            <customFilter operator="lessThan" val="4"/>
          </customFilters>
        </filterColumn>
        <sortState ref="A2:AE93">
          <sortCondition descending="1" ref="G1:G93"/>
        </sortState>
      </autoFilter>
    </customSheetView>
    <customSheetView guid="{4CD26C35-CF43-4F41-8985-D09AF1CDE251}" filter="1" showAutoFilter="1" hiddenColumns="1">
      <pane xSplit="1" ySplit="1" topLeftCell="E2" activePane="bottomRight" state="frozen"/>
      <selection pane="bottomRight"/>
      <pageMargins left="0.7" right="0.7" top="0.75" bottom="0.75" header="0.3" footer="0.3"/>
      <pageSetup orientation="portrait" verticalDpi="0" r:id="rId4"/>
      <autoFilter ref="A1:AE93">
        <filterColumn colId="23">
          <customFilters>
            <customFilter operator="greaterThan" val="0"/>
          </customFilters>
        </filterColumn>
        <filterColumn colId="30">
          <customFilters>
            <customFilter operator="lessThan" val="3.9"/>
          </customFilters>
        </filterColumn>
        <sortState ref="A2:AE87">
          <sortCondition descending="1" ref="H1:H93"/>
        </sortState>
      </autoFilter>
    </customSheetView>
  </customSheetViews>
  <pageMargins left="0.7" right="0.7" top="0.75" bottom="0.75" header="0.3" footer="0.3"/>
  <pageSetup orientation="portrait"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all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Unger</dc:creator>
  <cp:lastModifiedBy>IT</cp:lastModifiedBy>
  <dcterms:created xsi:type="dcterms:W3CDTF">2014-06-26T17:34:57Z</dcterms:created>
  <dcterms:modified xsi:type="dcterms:W3CDTF">2014-08-06T18:41:19Z</dcterms:modified>
</cp:coreProperties>
</file>